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iorgi Naroushvili\Desktop\all docs\kvartaluri - gamokveyneba\"/>
    </mc:Choice>
  </mc:AlternateContent>
  <xr:revisionPtr revIDLastSave="0" documentId="13_ncr:1000001_{FBC72A2D-C082-2349-97D5-059F468703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  <definedName name="_xlnm.Print_Area" localSheetId="2">Info!#REF!</definedName>
    <definedName name="_xlnm.Print_Area" localSheetId="0">'RC'!$A$1:$E$42</definedName>
    <definedName name="_xlnm.Print_Area" localSheetId="1">RI!$A$1:$E$69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" l="1"/>
  <c r="E30" i="8"/>
  <c r="E31" i="8"/>
  <c r="E32" i="8"/>
  <c r="E28" i="8"/>
  <c r="E33" i="8"/>
  <c r="E34" i="8"/>
  <c r="E20" i="8"/>
  <c r="E21" i="8"/>
  <c r="E22" i="8"/>
  <c r="E23" i="8"/>
  <c r="E24" i="8"/>
  <c r="E25" i="8"/>
  <c r="E26" i="8"/>
  <c r="E35" i="8"/>
  <c r="D26" i="8"/>
  <c r="D35" i="8"/>
  <c r="C34" i="8"/>
  <c r="C26" i="8"/>
  <c r="C35" i="8"/>
  <c r="D18" i="8"/>
  <c r="E7" i="8"/>
  <c r="E8" i="8"/>
  <c r="E11" i="8"/>
  <c r="E12" i="8"/>
  <c r="E13" i="8"/>
  <c r="E14" i="8"/>
  <c r="E15" i="8"/>
  <c r="E16" i="8"/>
  <c r="E17" i="8"/>
  <c r="E18" i="8"/>
  <c r="C18" i="8"/>
  <c r="E9" i="8"/>
  <c r="E10" i="8"/>
  <c r="B2" i="9"/>
  <c r="B2" i="5"/>
</calcChain>
</file>

<file path=xl/sharedStrings.xml><?xml version="1.0" encoding="utf-8"?>
<sst xmlns="http://schemas.openxmlformats.org/spreadsheetml/2006/main" count="128" uniqueCount="114">
  <si>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</si>
  <si>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</si>
  <si>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</si>
  <si>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</si>
  <si>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</si>
  <si>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</si>
  <si>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</si>
  <si>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</si>
  <si>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</si>
  <si>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</si>
  <si>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</si>
  <si>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</si>
  <si>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</si>
  <si>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</si>
  <si>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</si>
  <si>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</si>
  <si>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</si>
  <si>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</si>
  <si>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</si>
  <si>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</si>
  <si>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</si>
  <si>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</si>
  <si>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</si>
  <si>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</si>
  <si>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</si>
  <si>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</si>
  <si>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</si>
  <si>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</si>
  <si>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</si>
  <si>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</si>
  <si>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</si>
  <si>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</si>
  <si>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</si>
  <si>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</si>
  <si>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</si>
  <si>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</si>
  <si>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</si>
  <si>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</si>
  <si>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</si>
  <si>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</si>
  <si>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</si>
  <si>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</si>
  <si>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</si>
  <si>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</si>
  <si>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</si>
  <si>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</si>
  <si>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</si>
  <si>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</si>
  <si>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</si>
  <si>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</si>
  <si>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</si>
  <si>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</si>
  <si>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</si>
  <si>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</si>
  <si>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</si>
  <si>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</si>
  <si>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</si>
  <si>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</si>
  <si>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</si>
  <si>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</si>
  <si>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</si>
  <si>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</si>
  <si>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</si>
  <si>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</si>
  <si>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</si>
  <si>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</si>
  <si>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</si>
  <si>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</si>
  <si>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</si>
  <si>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</si>
  <si>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</si>
  <si>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</si>
  <si>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</si>
  <si>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</si>
  <si>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</si>
  <si>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</si>
  <si>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</si>
  <si>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</si>
  <si>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</si>
  <si>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</si>
  <si>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</si>
  <si>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</si>
  <si>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</si>
  <si>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</si>
  <si>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</si>
  <si>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</si>
  <si>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</si>
  <si>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</si>
  <si>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</si>
  <si>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</si>
  <si>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</si>
  <si>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</si>
  <si>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</si>
  <si>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</si>
  <si>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</si>
  <si>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</si>
  <si>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</si>
  <si>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</si>
  <si>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</si>
  <si>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</si>
  <si>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</si>
  <si>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</si>
  <si>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</si>
  <si>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</si>
  <si>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</si>
  <si>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</si>
  <si>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</si>
  <si>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</si>
  <si>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</si>
  <si>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</si>
  <si>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</si>
  <si>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</si>
  <si>
    <t>Microfinance Organization Rico Express LTD</t>
  </si>
  <si>
    <t>Anna Nikoladze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</si>
</sst>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sz val="10"/>
      <name val="Arial"/>
      <family val="2"/>
    </font>
    <font>
      <b/>
      <sz val="9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191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indent="3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3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2" borderId="6" xfId="1" applyFont="1" applyFill="1" applyBorder="1" applyAlignment="1">
      <alignment horizontal="left" indent="1"/>
    </xf>
    <xf numFmtId="0" fontId="2" fillId="2" borderId="9" xfId="1" applyFont="1" applyFill="1" applyBorder="1" applyAlignment="1">
      <alignment horizontal="left" indent="1"/>
    </xf>
    <xf numFmtId="0" fontId="4" fillId="0" borderId="0" xfId="1" applyFont="1"/>
    <xf numFmtId="166" fontId="2" fillId="0" borderId="0" xfId="1" applyNumberFormat="1" applyFont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/>
    <xf numFmtId="167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2"/>
    </xf>
    <xf numFmtId="0" fontId="8" fillId="0" borderId="0" xfId="1" applyFont="1" applyAlignment="1">
      <alignment horizontal="right" vertical="center" wrapText="1"/>
    </xf>
    <xf numFmtId="0" fontId="8" fillId="0" borderId="13" xfId="1" applyFont="1" applyBorder="1" applyAlignment="1">
      <alignment horizontal="left" vertical="center" indent="1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2" xfId="1" applyFont="1" applyBorder="1"/>
    <xf numFmtId="0" fontId="5" fillId="0" borderId="17" xfId="1" applyFont="1" applyBorder="1" applyAlignment="1">
      <alignment horizontal="left" indent="2"/>
    </xf>
    <xf numFmtId="0" fontId="8" fillId="0" borderId="2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2" borderId="9" xfId="1" applyFont="1" applyFill="1" applyBorder="1" applyAlignment="1">
      <alignment horizontal="left" indent="2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68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3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 applyProtection="1">
      <protection locked="0"/>
    </xf>
    <xf numFmtId="0" fontId="11" fillId="2" borderId="32" xfId="0" applyFont="1" applyFill="1" applyBorder="1"/>
    <xf numFmtId="0" fontId="11" fillId="2" borderId="35" xfId="0" applyFont="1" applyFill="1" applyBorder="1" applyProtection="1">
      <protection locked="0"/>
    </xf>
    <xf numFmtId="10" fontId="11" fillId="2" borderId="35" xfId="3" applyNumberFormat="1" applyFont="1" applyFill="1" applyBorder="1" applyAlignment="1"/>
    <xf numFmtId="0" fontId="11" fillId="2" borderId="35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29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 applyFont="1"/>
    <xf numFmtId="0" fontId="9" fillId="0" borderId="2" xfId="1" applyFont="1" applyBorder="1"/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36" xfId="0" applyFont="1" applyFill="1" applyBorder="1"/>
    <xf numFmtId="14" fontId="8" fillId="0" borderId="0" xfId="1" applyNumberFormat="1" applyFont="1" applyAlignment="1">
      <alignment horizontal="left"/>
    </xf>
    <xf numFmtId="0" fontId="13" fillId="2" borderId="30" xfId="0" applyFont="1" applyFill="1" applyBorder="1"/>
    <xf numFmtId="0" fontId="13" fillId="2" borderId="37" xfId="0" applyFont="1" applyFill="1" applyBorder="1"/>
    <xf numFmtId="0" fontId="13" fillId="2" borderId="34" xfId="0" applyFont="1" applyFill="1" applyBorder="1" applyAlignment="1">
      <alignment shrinkToFit="1"/>
    </xf>
    <xf numFmtId="0" fontId="13" fillId="2" borderId="37" xfId="0" applyFont="1" applyFill="1" applyBorder="1" applyAlignment="1">
      <alignment shrinkToFit="1"/>
    </xf>
    <xf numFmtId="0" fontId="8" fillId="0" borderId="42" xfId="1" applyFont="1" applyBorder="1" applyAlignment="1">
      <alignment horizontal="left" wrapText="1" indent="1"/>
    </xf>
    <xf numFmtId="0" fontId="8" fillId="0" borderId="17" xfId="1" applyFont="1" applyBorder="1" applyAlignment="1">
      <alignment horizontal="left" indent="1"/>
    </xf>
    <xf numFmtId="0" fontId="8" fillId="0" borderId="17" xfId="1" applyFont="1" applyBorder="1" applyAlignment="1">
      <alignment horizontal="left" wrapText="1" indent="1"/>
    </xf>
    <xf numFmtId="0" fontId="8" fillId="0" borderId="43" xfId="1" applyFont="1" applyBorder="1" applyAlignment="1">
      <alignment horizontal="left" wrapText="1" indent="1"/>
    </xf>
    <xf numFmtId="0" fontId="9" fillId="0" borderId="44" xfId="1" applyFont="1" applyBorder="1"/>
    <xf numFmtId="0" fontId="8" fillId="0" borderId="42" xfId="1" applyFont="1" applyBorder="1" applyAlignment="1">
      <alignment horizontal="left" wrapText="1"/>
    </xf>
    <xf numFmtId="0" fontId="8" fillId="0" borderId="17" xfId="1" applyFont="1" applyBorder="1" applyAlignment="1">
      <alignment horizontal="left"/>
    </xf>
    <xf numFmtId="0" fontId="8" fillId="0" borderId="17" xfId="1" applyFont="1" applyBorder="1" applyAlignment="1">
      <alignment horizontal="left" wrapText="1"/>
    </xf>
    <xf numFmtId="0" fontId="9" fillId="0" borderId="45" xfId="1" applyFont="1" applyBorder="1" applyAlignment="1">
      <alignment horizontal="left"/>
    </xf>
    <xf numFmtId="0" fontId="9" fillId="0" borderId="44" xfId="1" applyFont="1" applyBorder="1" applyAlignment="1">
      <alignment horizontal="left"/>
    </xf>
    <xf numFmtId="0" fontId="8" fillId="0" borderId="42" xfId="1" applyFont="1" applyBorder="1" applyAlignment="1">
      <alignment horizontal="left" indent="1"/>
    </xf>
    <xf numFmtId="0" fontId="5" fillId="0" borderId="17" xfId="1" applyFont="1" applyBorder="1" applyAlignment="1">
      <alignment horizontal="left" wrapText="1" indent="2"/>
    </xf>
    <xf numFmtId="0" fontId="9" fillId="0" borderId="43" xfId="1" applyFont="1" applyBorder="1" applyAlignment="1">
      <alignment horizontal="left"/>
    </xf>
    <xf numFmtId="0" fontId="9" fillId="0" borderId="46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 indent="1"/>
    </xf>
    <xf numFmtId="0" fontId="9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left" wrapText="1" indent="1"/>
    </xf>
    <xf numFmtId="0" fontId="8" fillId="0" borderId="44" xfId="1" applyFont="1" applyBorder="1" applyAlignment="1">
      <alignment horizontal="left" wrapText="1" indent="1"/>
    </xf>
    <xf numFmtId="0" fontId="10" fillId="0" borderId="52" xfId="1" applyFont="1" applyBorder="1"/>
    <xf numFmtId="0" fontId="10" fillId="0" borderId="53" xfId="1" applyFont="1" applyBorder="1"/>
    <xf numFmtId="0" fontId="8" fillId="0" borderId="49" xfId="4" applyFont="1" applyBorder="1" applyAlignment="1">
      <alignment horizontal="left" indent="1"/>
    </xf>
    <xf numFmtId="0" fontId="8" fillId="0" borderId="50" xfId="4" applyFont="1" applyBorder="1" applyAlignment="1">
      <alignment horizontal="left" indent="1"/>
    </xf>
    <xf numFmtId="0" fontId="8" fillId="0" borderId="56" xfId="4" applyFont="1" applyBorder="1" applyAlignment="1">
      <alignment horizontal="left" indent="1"/>
    </xf>
    <xf numFmtId="0" fontId="8" fillId="0" borderId="52" xfId="1" applyFont="1" applyBorder="1"/>
    <xf numFmtId="0" fontId="8" fillId="0" borderId="54" xfId="4" applyFont="1" applyBorder="1" applyAlignment="1">
      <alignment horizontal="left" indent="1"/>
    </xf>
    <xf numFmtId="0" fontId="8" fillId="0" borderId="51" xfId="4" applyFont="1" applyBorder="1" applyAlignment="1">
      <alignment horizontal="left" indent="1"/>
    </xf>
    <xf numFmtId="0" fontId="8" fillId="0" borderId="57" xfId="1" applyFont="1" applyBorder="1"/>
    <xf numFmtId="0" fontId="9" fillId="0" borderId="52" xfId="1" applyFont="1" applyBorder="1"/>
    <xf numFmtId="0" fontId="8" fillId="0" borderId="55" xfId="4" applyFont="1" applyBorder="1" applyAlignment="1">
      <alignment horizontal="left" indent="1"/>
    </xf>
    <xf numFmtId="0" fontId="8" fillId="0" borderId="51" xfId="1" applyFont="1" applyBorder="1" applyAlignment="1">
      <alignment horizontal="left" indent="1"/>
    </xf>
    <xf numFmtId="0" fontId="2" fillId="3" borderId="1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"/>
    </xf>
    <xf numFmtId="165" fontId="5" fillId="0" borderId="58" xfId="0" applyNumberFormat="1" applyFont="1" applyBorder="1" applyAlignment="1" applyProtection="1">
      <alignment horizontal="right"/>
      <protection locked="0"/>
    </xf>
    <xf numFmtId="165" fontId="5" fillId="0" borderId="16" xfId="0" applyNumberFormat="1" applyFont="1" applyBorder="1" applyAlignment="1" applyProtection="1">
      <alignment horizontal="right"/>
      <protection locked="0"/>
    </xf>
    <xf numFmtId="165" fontId="8" fillId="6" borderId="19" xfId="0" applyNumberFormat="1" applyFont="1" applyFill="1" applyBorder="1" applyAlignment="1">
      <alignment horizontal="right"/>
    </xf>
    <xf numFmtId="165" fontId="8" fillId="6" borderId="58" xfId="0" applyNumberFormat="1" applyFont="1" applyFill="1" applyBorder="1" applyAlignment="1">
      <alignment horizontal="right"/>
    </xf>
    <xf numFmtId="165" fontId="8" fillId="6" borderId="16" xfId="0" applyNumberFormat="1" applyFont="1" applyFill="1" applyBorder="1" applyAlignment="1">
      <alignment horizontal="right"/>
    </xf>
    <xf numFmtId="165" fontId="5" fillId="6" borderId="16" xfId="0" applyNumberFormat="1" applyFont="1" applyFill="1" applyBorder="1" applyAlignment="1">
      <alignment horizontal="right"/>
    </xf>
    <xf numFmtId="165" fontId="5" fillId="0" borderId="59" xfId="0" applyNumberFormat="1" applyFont="1" applyBorder="1" applyAlignment="1" applyProtection="1">
      <alignment horizontal="right"/>
      <protection locked="0"/>
    </xf>
    <xf numFmtId="165" fontId="5" fillId="0" borderId="22" xfId="0" applyNumberFormat="1" applyFont="1" applyBorder="1" applyAlignment="1" applyProtection="1">
      <alignment horizontal="right"/>
      <protection locked="0"/>
    </xf>
    <xf numFmtId="165" fontId="8" fillId="6" borderId="22" xfId="0" applyNumberFormat="1" applyFont="1" applyFill="1" applyBorder="1" applyAlignment="1">
      <alignment horizontal="right"/>
    </xf>
    <xf numFmtId="165" fontId="9" fillId="6" borderId="18" xfId="0" applyNumberFormat="1" applyFont="1" applyFill="1" applyBorder="1" applyAlignment="1">
      <alignment horizontal="right"/>
    </xf>
    <xf numFmtId="165" fontId="9" fillId="6" borderId="2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53" xfId="0" applyFont="1" applyBorder="1"/>
    <xf numFmtId="165" fontId="8" fillId="0" borderId="60" xfId="0" applyNumberFormat="1" applyFont="1" applyBorder="1" applyAlignment="1" applyProtection="1">
      <alignment horizontal="right"/>
      <protection locked="0"/>
    </xf>
    <xf numFmtId="165" fontId="8" fillId="0" borderId="19" xfId="0" applyNumberFormat="1" applyFont="1" applyBorder="1" applyAlignment="1" applyProtection="1">
      <alignment horizontal="right"/>
      <protection locked="0"/>
    </xf>
    <xf numFmtId="165" fontId="8" fillId="0" borderId="58" xfId="0" applyNumberFormat="1" applyFont="1" applyBorder="1" applyAlignment="1" applyProtection="1">
      <alignment horizontal="right"/>
      <protection locked="0"/>
    </xf>
    <xf numFmtId="165" fontId="8" fillId="0" borderId="16" xfId="0" applyNumberFormat="1" applyFont="1" applyBorder="1" applyAlignment="1" applyProtection="1">
      <alignment horizontal="right"/>
      <protection locked="0"/>
    </xf>
    <xf numFmtId="165" fontId="9" fillId="6" borderId="61" xfId="0" applyNumberFormat="1" applyFont="1" applyFill="1" applyBorder="1" applyAlignment="1">
      <alignment horizontal="right"/>
    </xf>
    <xf numFmtId="165" fontId="9" fillId="6" borderId="20" xfId="0" applyNumberFormat="1" applyFont="1" applyFill="1" applyBorder="1" applyAlignment="1">
      <alignment horizontal="right"/>
    </xf>
    <xf numFmtId="165" fontId="8" fillId="6" borderId="60" xfId="0" applyNumberFormat="1" applyFont="1" applyFill="1" applyBorder="1" applyAlignment="1">
      <alignment horizontal="right"/>
    </xf>
    <xf numFmtId="165" fontId="8" fillId="0" borderId="59" xfId="0" applyNumberFormat="1" applyFont="1" applyBorder="1" applyAlignment="1" applyProtection="1">
      <alignment horizontal="right"/>
      <protection locked="0"/>
    </xf>
    <xf numFmtId="165" fontId="8" fillId="0" borderId="22" xfId="0" applyNumberFormat="1" applyFont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3" fontId="8" fillId="6" borderId="16" xfId="0" applyNumberFormat="1" applyFont="1" applyFill="1" applyBorder="1" applyAlignment="1">
      <alignment horizontal="right"/>
    </xf>
    <xf numFmtId="3" fontId="8" fillId="6" borderId="59" xfId="0" applyNumberFormat="1" applyFont="1" applyFill="1" applyBorder="1" applyAlignment="1">
      <alignment horizontal="right"/>
    </xf>
    <xf numFmtId="3" fontId="8" fillId="6" borderId="22" xfId="0" applyNumberFormat="1" applyFont="1" applyFill="1" applyBorder="1" applyAlignment="1">
      <alignment horizontal="right"/>
    </xf>
    <xf numFmtId="3" fontId="9" fillId="6" borderId="62" xfId="0" applyNumberFormat="1" applyFont="1" applyFill="1" applyBorder="1" applyAlignment="1">
      <alignment horizontal="right"/>
    </xf>
    <xf numFmtId="3" fontId="9" fillId="6" borderId="23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3" fontId="9" fillId="2" borderId="53" xfId="0" applyNumberFormat="1" applyFont="1" applyFill="1" applyBorder="1"/>
    <xf numFmtId="3" fontId="9" fillId="6" borderId="14" xfId="0" applyNumberFormat="1" applyFont="1" applyFill="1" applyBorder="1" applyAlignment="1">
      <alignment horizontal="right"/>
    </xf>
    <xf numFmtId="3" fontId="9" fillId="6" borderId="15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24" xfId="0" applyNumberFormat="1" applyFont="1" applyBorder="1"/>
    <xf numFmtId="3" fontId="8" fillId="0" borderId="53" xfId="0" applyNumberFormat="1" applyFont="1" applyBorder="1"/>
    <xf numFmtId="3" fontId="8" fillId="0" borderId="60" xfId="0" applyNumberFormat="1" applyFont="1" applyBorder="1" applyAlignment="1" applyProtection="1">
      <alignment horizontal="right"/>
      <protection locked="0"/>
    </xf>
    <xf numFmtId="3" fontId="8" fillId="4" borderId="19" xfId="0" applyNumberFormat="1" applyFont="1" applyFill="1" applyBorder="1" applyAlignment="1">
      <alignment horizontal="right"/>
    </xf>
    <xf numFmtId="3" fontId="8" fillId="0" borderId="58" xfId="0" applyNumberFormat="1" applyFont="1" applyBorder="1" applyAlignment="1" applyProtection="1">
      <alignment horizontal="right"/>
      <protection locked="0"/>
    </xf>
    <xf numFmtId="3" fontId="8" fillId="4" borderId="16" xfId="0" applyNumberFormat="1" applyFont="1" applyFill="1" applyBorder="1" applyAlignment="1">
      <alignment horizontal="right"/>
    </xf>
    <xf numFmtId="3" fontId="8" fillId="0" borderId="59" xfId="0" applyNumberFormat="1" applyFont="1" applyBorder="1" applyAlignment="1" applyProtection="1">
      <alignment horizontal="right"/>
      <protection locked="0"/>
    </xf>
    <xf numFmtId="3" fontId="8" fillId="4" borderId="22" xfId="0" applyNumberFormat="1" applyFont="1" applyFill="1" applyBorder="1" applyAlignment="1">
      <alignment horizontal="right"/>
    </xf>
    <xf numFmtId="3" fontId="9" fillId="6" borderId="18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3" fontId="8" fillId="7" borderId="26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4" borderId="26" xfId="0" applyNumberFormat="1" applyFont="1" applyFill="1" applyBorder="1" applyAlignment="1">
      <alignment horizontal="right" vertical="center"/>
    </xf>
    <xf numFmtId="3" fontId="8" fillId="6" borderId="26" xfId="0" applyNumberFormat="1" applyFont="1" applyFill="1" applyBorder="1" applyAlignment="1">
      <alignment horizontal="right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3" fontId="8" fillId="4" borderId="21" xfId="0" applyNumberFormat="1" applyFont="1" applyFill="1" applyBorder="1" applyAlignment="1">
      <alignment horizontal="right" vertical="center"/>
    </xf>
    <xf numFmtId="3" fontId="8" fillId="6" borderId="21" xfId="0" applyNumberFormat="1" applyFont="1" applyFill="1" applyBorder="1" applyAlignment="1">
      <alignment horizontal="right"/>
    </xf>
    <xf numFmtId="0" fontId="2" fillId="2" borderId="63" xfId="1" applyFont="1" applyFill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0" fontId="2" fillId="2" borderId="1" xfId="1" applyFont="1" applyFill="1" applyBorder="1" applyAlignment="1">
      <alignment horizontal="left" indent="1"/>
    </xf>
    <xf numFmtId="0" fontId="3" fillId="2" borderId="3" xfId="1" applyFont="1" applyFill="1" applyBorder="1"/>
    <xf numFmtId="0" fontId="2" fillId="2" borderId="11" xfId="1" applyFont="1" applyFill="1" applyBorder="1" applyAlignment="1">
      <alignment horizontal="left" indent="1"/>
    </xf>
    <xf numFmtId="165" fontId="8" fillId="6" borderId="6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5" fontId="8" fillId="6" borderId="9" xfId="0" applyNumberFormat="1" applyFont="1" applyFill="1" applyBorder="1" applyAlignment="1">
      <alignment horizontal="right"/>
    </xf>
    <xf numFmtId="165" fontId="8" fillId="6" borderId="9" xfId="7" applyNumberFormat="1" applyFont="1" applyFill="1" applyBorder="1" applyAlignment="1">
      <alignment horizontal="right"/>
    </xf>
    <xf numFmtId="38" fontId="8" fillId="6" borderId="9" xfId="7" applyNumberFormat="1" applyFont="1" applyFill="1" applyBorder="1" applyAlignment="1">
      <alignment horizontal="right"/>
    </xf>
    <xf numFmtId="165" fontId="2" fillId="6" borderId="9" xfId="7" applyNumberFormat="1" applyFont="1" applyFill="1" applyBorder="1" applyAlignment="1">
      <alignment horizontal="right"/>
    </xf>
    <xf numFmtId="165" fontId="2" fillId="5" borderId="9" xfId="7" applyNumberFormat="1" applyFont="1" applyFill="1" applyBorder="1" applyAlignment="1">
      <alignment horizontal="right"/>
    </xf>
    <xf numFmtId="165" fontId="3" fillId="6" borderId="11" xfId="7" applyNumberFormat="1" applyFont="1" applyFill="1" applyBorder="1" applyAlignment="1">
      <alignment horizontal="right"/>
    </xf>
    <xf numFmtId="0" fontId="2" fillId="3" borderId="3" xfId="7" applyFont="1" applyFill="1" applyBorder="1" applyAlignment="1">
      <alignment horizontal="center" vertical="center" wrapText="1"/>
    </xf>
    <xf numFmtId="0" fontId="2" fillId="3" borderId="4" xfId="7" applyFont="1" applyFill="1" applyBorder="1" applyAlignment="1">
      <alignment horizontal="center" vertical="center" wrapText="1"/>
    </xf>
    <xf numFmtId="165" fontId="2" fillId="6" borderId="6" xfId="7" applyNumberFormat="1" applyFont="1" applyFill="1" applyBorder="1" applyAlignment="1">
      <alignment horizontal="right"/>
    </xf>
    <xf numFmtId="165" fontId="2" fillId="5" borderId="6" xfId="7" applyNumberFormat="1" applyFont="1" applyFill="1" applyBorder="1" applyAlignment="1">
      <alignment horizontal="right"/>
    </xf>
    <xf numFmtId="165" fontId="2" fillId="6" borderId="7" xfId="7" applyNumberFormat="1" applyFont="1" applyFill="1" applyBorder="1" applyAlignment="1">
      <alignment horizontal="right"/>
    </xf>
    <xf numFmtId="165" fontId="3" fillId="6" borderId="12" xfId="7" applyNumberFormat="1" applyFont="1" applyFill="1" applyBorder="1" applyAlignment="1">
      <alignment horizontal="right"/>
    </xf>
    <xf numFmtId="165" fontId="3" fillId="6" borderId="3" xfId="7" applyNumberFormat="1" applyFont="1" applyFill="1" applyBorder="1" applyAlignment="1">
      <alignment horizontal="right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0" xfId="0" applyFont="1" applyFill="1" applyAlignment="1">
      <alignment horizontal="left"/>
    </xf>
    <xf numFmtId="0" fontId="13" fillId="2" borderId="33" xfId="0" applyFont="1" applyFill="1" applyBorder="1" applyAlignment="1">
      <alignment horizontal="center" shrinkToFit="1"/>
    </xf>
    <xf numFmtId="0" fontId="13" fillId="2" borderId="34" xfId="0" applyFont="1" applyFill="1" applyBorder="1" applyAlignment="1">
      <alignment horizontal="center" shrinkToFit="1"/>
    </xf>
    <xf numFmtId="0" fontId="15" fillId="2" borderId="33" xfId="0" applyFont="1" applyFill="1" applyBorder="1" applyAlignment="1">
      <alignment horizontal="center" shrinkToFit="1"/>
    </xf>
    <xf numFmtId="0" fontId="15" fillId="2" borderId="34" xfId="0" applyFont="1" applyFill="1" applyBorder="1" applyAlignment="1">
      <alignment horizontal="center" shrinkToFit="1"/>
    </xf>
    <xf numFmtId="0" fontId="14" fillId="0" borderId="4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1" fillId="2" borderId="38" xfId="0" applyFont="1" applyFill="1" applyBorder="1"/>
    <xf numFmtId="0" fontId="11" fillId="2" borderId="39" xfId="0" applyFont="1" applyFill="1" applyBorder="1"/>
    <xf numFmtId="0" fontId="14" fillId="0" borderId="4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</cellXfs>
  <cellStyles count="8">
    <cellStyle name="Comma 2" xfId="2" xr:uid="{00000000-0005-0000-0000-000000000000}"/>
    <cellStyle name="Normal 10" xfId="5" xr:uid="{00000000-0005-0000-0000-000002000000}"/>
    <cellStyle name="Normal 124" xfId="7" xr:uid="{5A71A1CA-D3FB-4058-A8DB-D964354B60CE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  <cellStyle name="ჩვეულებრივი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3.xml" /><Relationship Id="rId5" Type="http://schemas.openxmlformats.org/officeDocument/2006/relationships/externalLink" Target="externalLinks/externalLink2.xml" /><Relationship Id="rId10" Type="http://schemas.openxmlformats.org/officeDocument/2006/relationships/calcChain" Target="calcChain.xml" /><Relationship Id="rId4" Type="http://schemas.openxmlformats.org/officeDocument/2006/relationships/externalLink" Target="externalLinks/externalLink1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HO/&#4304;&#4316;&#4306;&#4304;&#4320;&#4312;&#4328;&#4306;&#4308;&#4305;&#4304;/Rico%20Express-201803-FRM/&#4307;&#4304;&#4316;&#4304;&#4320;&#4311;&#4312;%20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 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B3" sqref="B3"/>
    </sheetView>
  </sheetViews>
  <sheetFormatPr defaultColWidth="9.1328125" defaultRowHeight="12" customHeight="1" x14ac:dyDescent="0.1"/>
  <cols>
    <col min="1" max="1" width="8.1796875" style="3" bestFit="1" customWidth="1"/>
    <col min="2" max="2" width="48.6796875" style="3" customWidth="1"/>
    <col min="3" max="3" width="14.31640625" style="3" customWidth="1"/>
    <col min="4" max="4" width="13.6328125" style="3" bestFit="1" customWidth="1"/>
    <col min="5" max="5" width="16.2265625" style="3" bestFit="1" customWidth="1"/>
    <col min="6" max="16384" width="9.1328125" style="3"/>
  </cols>
  <sheetData>
    <row r="1" spans="1:6" ht="12" customHeight="1" x14ac:dyDescent="0.1">
      <c r="A1" s="1" t="s">
        <v>103</v>
      </c>
      <c r="B1" s="61" t="s">
        <v>112</v>
      </c>
      <c r="C1" s="2"/>
      <c r="D1" s="2"/>
      <c r="E1" s="2"/>
    </row>
    <row r="2" spans="1:6" ht="12" customHeight="1" x14ac:dyDescent="0.1">
      <c r="A2" s="1" t="s">
        <v>102</v>
      </c>
      <c r="B2" s="68">
        <v>45657</v>
      </c>
      <c r="C2" s="2"/>
      <c r="D2" s="2"/>
      <c r="E2" s="2"/>
    </row>
    <row r="3" spans="1:6" ht="12" customHeight="1" x14ac:dyDescent="0.1">
      <c r="A3" s="1"/>
      <c r="B3" s="1"/>
      <c r="C3" s="2"/>
      <c r="D3" s="2"/>
      <c r="E3" s="2"/>
    </row>
    <row r="4" spans="1:6" ht="12" customHeight="1" x14ac:dyDescent="0.1">
      <c r="A4" s="4" t="s">
        <v>0</v>
      </c>
      <c r="B4" s="5" t="s">
        <v>107</v>
      </c>
      <c r="C4" s="1"/>
      <c r="D4" s="1"/>
      <c r="E4" s="6"/>
    </row>
    <row r="5" spans="1:6" ht="12" customHeight="1" thickBot="1" x14ac:dyDescent="0.15">
      <c r="A5" s="1"/>
      <c r="B5" s="1"/>
      <c r="C5" s="1"/>
      <c r="D5" s="1"/>
      <c r="E5" s="7"/>
    </row>
    <row r="6" spans="1:6" ht="12" customHeight="1" thickBot="1" x14ac:dyDescent="0.15">
      <c r="A6" s="8" t="s">
        <v>1</v>
      </c>
      <c r="B6" s="9" t="s">
        <v>22</v>
      </c>
      <c r="C6" s="10" t="s">
        <v>31</v>
      </c>
      <c r="D6" s="10" t="s">
        <v>32</v>
      </c>
      <c r="E6" s="11" t="s">
        <v>33</v>
      </c>
    </row>
    <row r="7" spans="1:6" ht="12" customHeight="1" x14ac:dyDescent="0.1">
      <c r="A7" s="12">
        <v>1</v>
      </c>
      <c r="B7" s="13" t="s">
        <v>4</v>
      </c>
      <c r="C7" s="163">
        <v>15088338.689999999</v>
      </c>
      <c r="D7" s="163">
        <v>14216103.23</v>
      </c>
      <c r="E7" s="164">
        <f>C7+D7</f>
        <v>29304441.920000002</v>
      </c>
      <c r="F7" s="14"/>
    </row>
    <row r="8" spans="1:6" ht="12" customHeight="1" x14ac:dyDescent="0.1">
      <c r="A8" s="15">
        <v>2</v>
      </c>
      <c r="B8" s="16" t="s">
        <v>5</v>
      </c>
      <c r="C8" s="165">
        <v>37514134.329999998</v>
      </c>
      <c r="D8" s="165">
        <v>1173124.5920000002</v>
      </c>
      <c r="E8" s="164">
        <f t="shared" ref="E8:E16" si="0">C8+D8</f>
        <v>38687258.921999998</v>
      </c>
      <c r="F8" s="14"/>
    </row>
    <row r="9" spans="1:6" ht="12" customHeight="1" x14ac:dyDescent="0.1">
      <c r="A9" s="15">
        <v>3</v>
      </c>
      <c r="B9" s="42" t="s">
        <v>6</v>
      </c>
      <c r="C9" s="166">
        <v>603163308.19099998</v>
      </c>
      <c r="D9" s="166">
        <v>9578834.3120000008</v>
      </c>
      <c r="E9" s="164">
        <f t="shared" si="0"/>
        <v>612742142.50300002</v>
      </c>
      <c r="F9" s="14"/>
    </row>
    <row r="10" spans="1:6" ht="12" customHeight="1" x14ac:dyDescent="0.1">
      <c r="A10" s="15">
        <v>3.1</v>
      </c>
      <c r="B10" s="42" t="s">
        <v>7</v>
      </c>
      <c r="C10" s="167">
        <v>-4129743.34</v>
      </c>
      <c r="D10" s="167">
        <v>-168486.04689999999</v>
      </c>
      <c r="E10" s="164">
        <f t="shared" si="0"/>
        <v>-4298229.3869000003</v>
      </c>
      <c r="F10" s="14"/>
    </row>
    <row r="11" spans="1:6" ht="12" customHeight="1" x14ac:dyDescent="0.1">
      <c r="A11" s="15">
        <v>3.2</v>
      </c>
      <c r="B11" s="16" t="s">
        <v>8</v>
      </c>
      <c r="C11" s="168">
        <v>599033564.85099995</v>
      </c>
      <c r="D11" s="168">
        <v>9410348.2651000004</v>
      </c>
      <c r="E11" s="164">
        <f t="shared" si="0"/>
        <v>608443913.11609995</v>
      </c>
    </row>
    <row r="12" spans="1:6" ht="12" customHeight="1" x14ac:dyDescent="0.1">
      <c r="A12" s="15">
        <v>4</v>
      </c>
      <c r="B12" s="16" t="s">
        <v>9</v>
      </c>
      <c r="C12" s="168">
        <v>0</v>
      </c>
      <c r="D12" s="168">
        <v>0</v>
      </c>
      <c r="E12" s="164">
        <f t="shared" si="0"/>
        <v>0</v>
      </c>
    </row>
    <row r="13" spans="1:6" ht="12" customHeight="1" x14ac:dyDescent="0.1">
      <c r="A13" s="15">
        <v>5</v>
      </c>
      <c r="B13" s="16" t="s">
        <v>10</v>
      </c>
      <c r="C13" s="168">
        <v>5906349.2000000002</v>
      </c>
      <c r="D13" s="168">
        <v>68806.812999999995</v>
      </c>
      <c r="E13" s="164">
        <f t="shared" si="0"/>
        <v>5975156.0130000003</v>
      </c>
    </row>
    <row r="14" spans="1:6" ht="12" customHeight="1" x14ac:dyDescent="0.1">
      <c r="A14" s="15">
        <v>6</v>
      </c>
      <c r="B14" s="16" t="s">
        <v>13</v>
      </c>
      <c r="C14" s="168">
        <v>0</v>
      </c>
      <c r="D14" s="169"/>
      <c r="E14" s="164">
        <f t="shared" si="0"/>
        <v>0</v>
      </c>
    </row>
    <row r="15" spans="1:6" ht="12" customHeight="1" x14ac:dyDescent="0.1">
      <c r="A15" s="15">
        <v>7</v>
      </c>
      <c r="B15" s="16" t="s">
        <v>14</v>
      </c>
      <c r="C15" s="168">
        <v>0</v>
      </c>
      <c r="D15" s="169"/>
      <c r="E15" s="164">
        <f t="shared" si="0"/>
        <v>0</v>
      </c>
    </row>
    <row r="16" spans="1:6" ht="12" customHeight="1" x14ac:dyDescent="0.1">
      <c r="A16" s="15">
        <v>8</v>
      </c>
      <c r="B16" s="16" t="s">
        <v>11</v>
      </c>
      <c r="C16" s="168">
        <v>36080561.288428478</v>
      </c>
      <c r="D16" s="169"/>
      <c r="E16" s="164">
        <f t="shared" si="0"/>
        <v>36080561.288428478</v>
      </c>
    </row>
    <row r="17" spans="1:5" ht="12" customHeight="1" thickBot="1" x14ac:dyDescent="0.15">
      <c r="A17" s="158">
        <v>9</v>
      </c>
      <c r="B17" s="159" t="s">
        <v>12</v>
      </c>
      <c r="C17" s="168">
        <v>4063428.12</v>
      </c>
      <c r="D17" s="168">
        <v>2432699.0956999999</v>
      </c>
      <c r="E17" s="164">
        <f>C17+D17</f>
        <v>6496127.2157000005</v>
      </c>
    </row>
    <row r="18" spans="1:5" ht="12" customHeight="1" thickBot="1" x14ac:dyDescent="0.15">
      <c r="A18" s="160">
        <v>10</v>
      </c>
      <c r="B18" s="161" t="s">
        <v>23</v>
      </c>
      <c r="C18" s="170">
        <f>C7+C8+C11+C12+C13+C14+C15+C16+C17</f>
        <v>697686376.47942841</v>
      </c>
      <c r="D18" s="170">
        <f t="shared" ref="D18:E18" si="1">D7+D8+D11+D12+D13+D14+D15+D16+D17</f>
        <v>27301081.9958</v>
      </c>
      <c r="E18" s="170">
        <f t="shared" si="1"/>
        <v>724987458.47522843</v>
      </c>
    </row>
    <row r="19" spans="1:5" ht="12" customHeight="1" thickBot="1" x14ac:dyDescent="0.15">
      <c r="A19" s="8"/>
      <c r="B19" s="9" t="s">
        <v>24</v>
      </c>
      <c r="C19" s="171"/>
      <c r="D19" s="171"/>
      <c r="E19" s="172"/>
    </row>
    <row r="20" spans="1:5" ht="12" customHeight="1" x14ac:dyDescent="0.1">
      <c r="A20" s="12">
        <v>11</v>
      </c>
      <c r="B20" s="13" t="s">
        <v>15</v>
      </c>
      <c r="C20" s="173">
        <v>99000000</v>
      </c>
      <c r="D20" s="173">
        <v>0</v>
      </c>
      <c r="E20" s="164">
        <f>C20+D20</f>
        <v>99000000</v>
      </c>
    </row>
    <row r="21" spans="1:5" ht="12" customHeight="1" x14ac:dyDescent="0.1">
      <c r="A21" s="15">
        <v>12</v>
      </c>
      <c r="B21" s="16" t="s">
        <v>17</v>
      </c>
      <c r="C21" s="168">
        <v>0</v>
      </c>
      <c r="D21" s="168">
        <v>0</v>
      </c>
      <c r="E21" s="164">
        <f t="shared" ref="E21:E25" si="2">C21+D21</f>
        <v>0</v>
      </c>
    </row>
    <row r="22" spans="1:5" ht="12" customHeight="1" x14ac:dyDescent="0.1">
      <c r="A22" s="15">
        <v>13</v>
      </c>
      <c r="B22" s="16" t="s">
        <v>16</v>
      </c>
      <c r="C22" s="168">
        <v>184742441.34999999</v>
      </c>
      <c r="D22" s="168">
        <v>90971075.879999995</v>
      </c>
      <c r="E22" s="164">
        <f t="shared" si="2"/>
        <v>275713517.23000002</v>
      </c>
    </row>
    <row r="23" spans="1:5" ht="12" customHeight="1" x14ac:dyDescent="0.1">
      <c r="A23" s="12">
        <v>14</v>
      </c>
      <c r="B23" s="16" t="s">
        <v>18</v>
      </c>
      <c r="C23" s="168">
        <v>774860.58</v>
      </c>
      <c r="D23" s="168">
        <v>10959.7279</v>
      </c>
      <c r="E23" s="164">
        <f t="shared" si="2"/>
        <v>785820.30790000001</v>
      </c>
    </row>
    <row r="24" spans="1:5" ht="12" customHeight="1" x14ac:dyDescent="0.1">
      <c r="A24" s="15">
        <v>15</v>
      </c>
      <c r="B24" s="16" t="s">
        <v>19</v>
      </c>
      <c r="C24" s="168">
        <v>8457356.4299999997</v>
      </c>
      <c r="D24" s="168">
        <v>3242679.6743000001</v>
      </c>
      <c r="E24" s="164">
        <f t="shared" si="2"/>
        <v>11700036.1043</v>
      </c>
    </row>
    <row r="25" spans="1:5" ht="12" customHeight="1" thickBot="1" x14ac:dyDescent="0.15">
      <c r="A25" s="158">
        <v>16</v>
      </c>
      <c r="B25" s="159" t="s">
        <v>20</v>
      </c>
      <c r="C25" s="168">
        <v>25000000</v>
      </c>
      <c r="D25" s="168">
        <v>0</v>
      </c>
      <c r="E25" s="164">
        <f t="shared" si="2"/>
        <v>25000000</v>
      </c>
    </row>
    <row r="26" spans="1:5" ht="12" customHeight="1" thickBot="1" x14ac:dyDescent="0.15">
      <c r="A26" s="160">
        <v>17</v>
      </c>
      <c r="B26" s="161" t="s">
        <v>21</v>
      </c>
      <c r="C26" s="170">
        <f>SUM(C20:C25)</f>
        <v>317974658.36000001</v>
      </c>
      <c r="D26" s="170">
        <f t="shared" ref="D26:E26" si="3">SUM(D20:D25)</f>
        <v>94224715.282199994</v>
      </c>
      <c r="E26" s="170">
        <f t="shared" si="3"/>
        <v>412199373.64220005</v>
      </c>
    </row>
    <row r="27" spans="1:5" ht="12" customHeight="1" thickBot="1" x14ac:dyDescent="0.15">
      <c r="A27" s="8"/>
      <c r="B27" s="9" t="s">
        <v>25</v>
      </c>
      <c r="C27" s="171"/>
      <c r="D27" s="171"/>
      <c r="E27" s="172"/>
    </row>
    <row r="28" spans="1:5" ht="12" customHeight="1" x14ac:dyDescent="0.1">
      <c r="A28" s="12">
        <v>18</v>
      </c>
      <c r="B28" s="17" t="s">
        <v>26</v>
      </c>
      <c r="C28" s="173">
        <v>1583854</v>
      </c>
      <c r="D28" s="174"/>
      <c r="E28" s="175">
        <f>C28</f>
        <v>1583854</v>
      </c>
    </row>
    <row r="29" spans="1:5" ht="12" customHeight="1" x14ac:dyDescent="0.1">
      <c r="A29" s="15">
        <v>19</v>
      </c>
      <c r="B29" s="18" t="s">
        <v>34</v>
      </c>
      <c r="C29" s="168">
        <v>0</v>
      </c>
      <c r="D29" s="169"/>
      <c r="E29" s="175">
        <f t="shared" ref="E29:E33" si="4">C29</f>
        <v>0</v>
      </c>
    </row>
    <row r="30" spans="1:5" ht="12" customHeight="1" x14ac:dyDescent="0.1">
      <c r="A30" s="12">
        <v>20</v>
      </c>
      <c r="B30" s="18" t="s">
        <v>108</v>
      </c>
      <c r="C30" s="168">
        <v>0</v>
      </c>
      <c r="D30" s="169"/>
      <c r="E30" s="175">
        <f t="shared" si="4"/>
        <v>0</v>
      </c>
    </row>
    <row r="31" spans="1:5" ht="12" customHeight="1" x14ac:dyDescent="0.1">
      <c r="A31" s="15">
        <v>21</v>
      </c>
      <c r="B31" s="18" t="s">
        <v>93</v>
      </c>
      <c r="C31" s="168">
        <v>0</v>
      </c>
      <c r="D31" s="169"/>
      <c r="E31" s="175">
        <f t="shared" si="4"/>
        <v>0</v>
      </c>
    </row>
    <row r="32" spans="1:5" ht="12" customHeight="1" x14ac:dyDescent="0.1">
      <c r="A32" s="12">
        <v>22</v>
      </c>
      <c r="B32" s="18" t="s">
        <v>27</v>
      </c>
      <c r="C32" s="165">
        <v>294054773.07999998</v>
      </c>
      <c r="D32" s="169"/>
      <c r="E32" s="175">
        <f t="shared" si="4"/>
        <v>294054773.07999998</v>
      </c>
    </row>
    <row r="33" spans="1:5" ht="12" customHeight="1" thickBot="1" x14ac:dyDescent="0.15">
      <c r="A33" s="158">
        <v>23</v>
      </c>
      <c r="B33" s="162" t="s">
        <v>28</v>
      </c>
      <c r="C33" s="165">
        <v>17149458</v>
      </c>
      <c r="D33" s="169"/>
      <c r="E33" s="175">
        <f t="shared" si="4"/>
        <v>17149458</v>
      </c>
    </row>
    <row r="34" spans="1:5" ht="12" customHeight="1" thickBot="1" x14ac:dyDescent="0.15">
      <c r="A34" s="160">
        <v>24</v>
      </c>
      <c r="B34" s="161" t="s">
        <v>29</v>
      </c>
      <c r="C34" s="170">
        <f>SUM(C28:C33)</f>
        <v>312788085.07999998</v>
      </c>
      <c r="D34" s="169"/>
      <c r="E34" s="176">
        <f>SUM(E28:E33)</f>
        <v>312788085.07999998</v>
      </c>
    </row>
    <row r="35" spans="1:5" ht="12" customHeight="1" thickBot="1" x14ac:dyDescent="0.15">
      <c r="A35" s="104">
        <v>25</v>
      </c>
      <c r="B35" s="105" t="s">
        <v>30</v>
      </c>
      <c r="C35" s="177">
        <f>C26+C34</f>
        <v>630762743.44000006</v>
      </c>
      <c r="D35" s="177">
        <f t="shared" ref="D35:E35" si="5">D26+D34</f>
        <v>94224715.282199994</v>
      </c>
      <c r="E35" s="177">
        <f t="shared" si="5"/>
        <v>724987458.72220004</v>
      </c>
    </row>
    <row r="36" spans="1:5" ht="12" customHeight="1" x14ac:dyDescent="0.1">
      <c r="A36" s="2"/>
      <c r="B36" s="2"/>
      <c r="C36" s="19"/>
      <c r="D36" s="19"/>
      <c r="E36" s="19"/>
    </row>
    <row r="37" spans="1:5" ht="12" customHeight="1" x14ac:dyDescent="0.1">
      <c r="A37" s="2"/>
      <c r="B37" s="2"/>
      <c r="C37" s="2"/>
      <c r="D37" s="2"/>
      <c r="E37" s="2"/>
    </row>
    <row r="38" spans="1:5" ht="12" customHeight="1" x14ac:dyDescent="0.1">
      <c r="A38" s="2"/>
      <c r="B38" s="2"/>
      <c r="C38" s="20"/>
      <c r="D38" s="21"/>
      <c r="E38" s="2"/>
    </row>
    <row r="39" spans="1:5" ht="12" customHeight="1" x14ac:dyDescent="0.1">
      <c r="A39" s="2"/>
      <c r="B39" s="2"/>
      <c r="C39" s="2"/>
      <c r="D39" s="22"/>
      <c r="E39" s="2"/>
    </row>
    <row r="40" spans="1:5" ht="12" customHeight="1" x14ac:dyDescent="0.1">
      <c r="B40" s="2"/>
      <c r="C40" s="23"/>
    </row>
    <row r="41" spans="1:5" ht="12" customHeight="1" x14ac:dyDescent="0.1">
      <c r="B41" s="2"/>
    </row>
    <row r="42" spans="1:5" ht="12" customHeight="1" x14ac:dyDescent="0.1">
      <c r="B42" s="2"/>
    </row>
    <row r="43" spans="1:5" ht="12" customHeight="1" x14ac:dyDescent="0.1">
      <c r="B43" s="2"/>
    </row>
    <row r="44" spans="1:5" ht="12" customHeight="1" x14ac:dyDescent="0.1">
      <c r="B44" s="2"/>
    </row>
    <row r="45" spans="1:5" ht="12" customHeight="1" x14ac:dyDescent="0.1">
      <c r="B45" s="2"/>
    </row>
    <row r="46" spans="1:5" ht="12" customHeight="1" x14ac:dyDescent="0.1">
      <c r="B46" s="2"/>
    </row>
    <row r="47" spans="1:5" ht="12" customHeight="1" x14ac:dyDescent="0.1">
      <c r="B47" s="2"/>
    </row>
    <row r="48" spans="1:5" ht="12" customHeight="1" x14ac:dyDescent="0.1">
      <c r="B48" s="2"/>
    </row>
    <row r="49" spans="2:2" ht="12" customHeight="1" x14ac:dyDescent="0.1">
      <c r="B49" s="2"/>
    </row>
    <row r="50" spans="2:2" ht="12" customHeight="1" x14ac:dyDescent="0.1">
      <c r="B50" s="2"/>
    </row>
    <row r="51" spans="2:2" ht="12" customHeight="1" x14ac:dyDescent="0.1">
      <c r="B51" s="2"/>
    </row>
    <row r="52" spans="2:2" ht="12" customHeight="1" x14ac:dyDescent="0.1">
      <c r="B52" s="2"/>
    </row>
    <row r="53" spans="2:2" ht="12" customHeight="1" x14ac:dyDescent="0.1">
      <c r="B53" s="2"/>
    </row>
    <row r="54" spans="2:2" ht="12" customHeight="1" x14ac:dyDescent="0.1">
      <c r="B54" s="2"/>
    </row>
    <row r="55" spans="2:2" ht="12" customHeight="1" x14ac:dyDescent="0.1">
      <c r="B55" s="2"/>
    </row>
    <row r="56" spans="2:2" ht="12" customHeight="1" x14ac:dyDescent="0.1">
      <c r="B56" s="2"/>
    </row>
    <row r="57" spans="2:2" ht="12" customHeight="1" x14ac:dyDescent="0.1">
      <c r="B57" s="2"/>
    </row>
    <row r="58" spans="2:2" ht="12" customHeight="1" x14ac:dyDescent="0.1">
      <c r="B58" s="2"/>
    </row>
    <row r="59" spans="2:2" ht="12" customHeight="1" x14ac:dyDescent="0.1">
      <c r="B59" s="2"/>
    </row>
    <row r="60" spans="2:2" ht="12" customHeight="1" x14ac:dyDescent="0.1">
      <c r="B60" s="2"/>
    </row>
    <row r="61" spans="2:2" ht="12" customHeight="1" x14ac:dyDescent="0.1">
      <c r="B61" s="2"/>
    </row>
    <row r="62" spans="2:2" ht="12" customHeight="1" x14ac:dyDescent="0.1">
      <c r="B62" s="2"/>
    </row>
    <row r="63" spans="2:2" ht="12" customHeight="1" x14ac:dyDescent="0.1">
      <c r="B63" s="2"/>
    </row>
    <row r="64" spans="2:2" ht="12" customHeight="1" x14ac:dyDescent="0.1">
      <c r="B64" s="2"/>
    </row>
    <row r="65" spans="2:2" ht="12" customHeight="1" x14ac:dyDescent="0.1">
      <c r="B65" s="2"/>
    </row>
    <row r="66" spans="2:2" ht="12" customHeight="1" x14ac:dyDescent="0.1">
      <c r="B66" s="2"/>
    </row>
    <row r="67" spans="2:2" ht="12" customHeight="1" x14ac:dyDescent="0.1">
      <c r="B67" s="2"/>
    </row>
    <row r="68" spans="2:2" ht="12" customHeight="1" x14ac:dyDescent="0.1">
      <c r="B68" s="2"/>
    </row>
    <row r="69" spans="2:2" ht="12" customHeight="1" x14ac:dyDescent="0.1">
      <c r="B69" s="2"/>
    </row>
    <row r="70" spans="2:2" ht="12" customHeight="1" x14ac:dyDescent="0.1">
      <c r="B70" s="2"/>
    </row>
    <row r="71" spans="2:2" ht="12" customHeight="1" x14ac:dyDescent="0.1">
      <c r="B71" s="2"/>
    </row>
    <row r="72" spans="2:2" ht="12" customHeight="1" x14ac:dyDescent="0.1">
      <c r="B72" s="2"/>
    </row>
    <row r="73" spans="2:2" ht="12" customHeight="1" x14ac:dyDescent="0.1">
      <c r="B73" s="2"/>
    </row>
    <row r="74" spans="2:2" ht="12" customHeight="1" x14ac:dyDescent="0.1">
      <c r="B74" s="2"/>
    </row>
    <row r="75" spans="2:2" ht="12" customHeight="1" x14ac:dyDescent="0.1">
      <c r="B75" s="2"/>
    </row>
    <row r="76" spans="2:2" ht="12" customHeight="1" x14ac:dyDescent="0.1">
      <c r="B76" s="2"/>
    </row>
    <row r="77" spans="2:2" ht="12" customHeight="1" x14ac:dyDescent="0.1">
      <c r="B77" s="2"/>
    </row>
    <row r="78" spans="2:2" ht="12" customHeight="1" x14ac:dyDescent="0.1">
      <c r="B78" s="2"/>
    </row>
    <row r="79" spans="2:2" ht="12" customHeight="1" x14ac:dyDescent="0.1">
      <c r="B79" s="2"/>
    </row>
    <row r="80" spans="2:2" ht="12" customHeight="1" x14ac:dyDescent="0.1">
      <c r="B80" s="2"/>
    </row>
    <row r="81" spans="2:2" ht="12" customHeight="1" x14ac:dyDescent="0.1">
      <c r="B81" s="2"/>
    </row>
    <row r="82" spans="2:2" ht="12" customHeight="1" x14ac:dyDescent="0.1">
      <c r="B82" s="2"/>
    </row>
    <row r="83" spans="2:2" ht="12" customHeight="1" x14ac:dyDescent="0.1">
      <c r="B83" s="2"/>
    </row>
    <row r="84" spans="2:2" ht="12" customHeight="1" x14ac:dyDescent="0.1">
      <c r="B84" s="2"/>
    </row>
    <row r="85" spans="2:2" ht="12" customHeight="1" x14ac:dyDescent="0.1">
      <c r="B85" s="2"/>
    </row>
    <row r="86" spans="2:2" ht="12" customHeight="1" x14ac:dyDescent="0.1">
      <c r="B86" s="2"/>
    </row>
    <row r="87" spans="2:2" ht="12" customHeight="1" x14ac:dyDescent="0.1">
      <c r="B87" s="2"/>
    </row>
    <row r="88" spans="2:2" ht="12" customHeight="1" x14ac:dyDescent="0.1">
      <c r="B88" s="2"/>
    </row>
    <row r="89" spans="2:2" ht="12" customHeight="1" x14ac:dyDescent="0.1">
      <c r="B89" s="2"/>
    </row>
    <row r="90" spans="2:2" ht="12" customHeight="1" x14ac:dyDescent="0.1">
      <c r="B90" s="2"/>
    </row>
    <row r="91" spans="2:2" ht="12" customHeight="1" x14ac:dyDescent="0.1">
      <c r="B91" s="2"/>
    </row>
    <row r="92" spans="2:2" ht="12" customHeight="1" x14ac:dyDescent="0.1">
      <c r="B92" s="2"/>
    </row>
    <row r="93" spans="2:2" ht="12" customHeight="1" x14ac:dyDescent="0.1">
      <c r="B93" s="2"/>
    </row>
    <row r="94" spans="2:2" ht="12" customHeight="1" x14ac:dyDescent="0.1">
      <c r="B94" s="2"/>
    </row>
    <row r="95" spans="2:2" ht="12" customHeight="1" x14ac:dyDescent="0.1">
      <c r="B95" s="2"/>
    </row>
    <row r="96" spans="2:2" ht="12" customHeight="1" x14ac:dyDescent="0.1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zoomScale="115" zoomScaleNormal="115" zoomScaleSheetLayoutView="90" workbookViewId="0">
      <selection activeCell="H67" sqref="H67"/>
    </sheetView>
  </sheetViews>
  <sheetFormatPr defaultColWidth="9.1328125" defaultRowHeight="10.5" x14ac:dyDescent="0.1"/>
  <cols>
    <col min="1" max="1" width="8.1796875" style="24" bestFit="1" customWidth="1"/>
    <col min="2" max="2" width="48.81640625" style="24" customWidth="1"/>
    <col min="3" max="3" width="9.26953125" style="24" bestFit="1" customWidth="1"/>
    <col min="4" max="4" width="11.31640625" style="24" bestFit="1" customWidth="1"/>
    <col min="5" max="5" width="9.81640625" style="64" bestFit="1" customWidth="1"/>
    <col min="6" max="16384" width="9.1328125" style="24"/>
  </cols>
  <sheetData>
    <row r="1" spans="1:5" x14ac:dyDescent="0.1">
      <c r="A1" s="62" t="s">
        <v>103</v>
      </c>
      <c r="B1" s="61" t="s">
        <v>101</v>
      </c>
    </row>
    <row r="2" spans="1:5" x14ac:dyDescent="0.1">
      <c r="A2" s="62" t="s">
        <v>102</v>
      </c>
      <c r="B2" s="68">
        <f>'RC'!B2</f>
        <v>45657</v>
      </c>
    </row>
    <row r="3" spans="1:5" x14ac:dyDescent="0.1">
      <c r="B3" s="25"/>
    </row>
    <row r="4" spans="1:5" ht="11.25" thickBot="1" x14ac:dyDescent="0.15">
      <c r="A4" s="26" t="s">
        <v>2</v>
      </c>
      <c r="B4" s="27" t="s">
        <v>106</v>
      </c>
      <c r="E4" s="28"/>
    </row>
    <row r="5" spans="1:5" ht="20.25" thickBot="1" x14ac:dyDescent="0.15">
      <c r="A5" s="29" t="s">
        <v>1</v>
      </c>
      <c r="B5" s="30"/>
      <c r="C5" s="31" t="s">
        <v>31</v>
      </c>
      <c r="D5" s="32" t="s">
        <v>32</v>
      </c>
      <c r="E5" s="32" t="s">
        <v>33</v>
      </c>
    </row>
    <row r="6" spans="1:5" ht="11.25" thickBot="1" x14ac:dyDescent="0.15">
      <c r="A6" s="92"/>
      <c r="B6" s="33" t="s">
        <v>35</v>
      </c>
      <c r="C6" s="33"/>
      <c r="D6" s="33"/>
      <c r="E6" s="93"/>
    </row>
    <row r="7" spans="1:5" x14ac:dyDescent="0.1">
      <c r="A7" s="94">
        <v>1</v>
      </c>
      <c r="B7" s="73" t="s">
        <v>36</v>
      </c>
      <c r="C7" s="106">
        <v>3247512.1</v>
      </c>
      <c r="D7" s="107">
        <v>830348.13</v>
      </c>
      <c r="E7" s="108">
        <v>4077860.23</v>
      </c>
    </row>
    <row r="8" spans="1:5" x14ac:dyDescent="0.1">
      <c r="A8" s="94">
        <v>2</v>
      </c>
      <c r="B8" s="74" t="s">
        <v>37</v>
      </c>
      <c r="C8" s="109">
        <v>95225425.129999995</v>
      </c>
      <c r="D8" s="110">
        <v>1957024.23</v>
      </c>
      <c r="E8" s="110">
        <v>97182449.359999999</v>
      </c>
    </row>
    <row r="9" spans="1:5" x14ac:dyDescent="0.1">
      <c r="A9" s="94">
        <v>2.1</v>
      </c>
      <c r="B9" s="34" t="s">
        <v>38</v>
      </c>
      <c r="C9" s="106"/>
      <c r="D9" s="107"/>
      <c r="E9" s="111">
        <v>0</v>
      </c>
    </row>
    <row r="10" spans="1:5" x14ac:dyDescent="0.1">
      <c r="A10" s="94">
        <v>2.2000000000000002</v>
      </c>
      <c r="B10" s="34" t="s">
        <v>39</v>
      </c>
      <c r="C10" s="106">
        <v>242266.55555555556</v>
      </c>
      <c r="D10" s="107">
        <v>22824</v>
      </c>
      <c r="E10" s="111">
        <v>265090.55555555556</v>
      </c>
    </row>
    <row r="11" spans="1:5" x14ac:dyDescent="0.1">
      <c r="A11" s="94">
        <v>2.2999999999999998</v>
      </c>
      <c r="B11" s="34" t="s">
        <v>47</v>
      </c>
      <c r="C11" s="106"/>
      <c r="D11" s="107"/>
      <c r="E11" s="111">
        <v>0</v>
      </c>
    </row>
    <row r="12" spans="1:5" x14ac:dyDescent="0.1">
      <c r="A12" s="94">
        <v>2.4</v>
      </c>
      <c r="B12" s="34" t="s">
        <v>40</v>
      </c>
      <c r="C12" s="106"/>
      <c r="D12" s="107"/>
      <c r="E12" s="111">
        <v>0</v>
      </c>
    </row>
    <row r="13" spans="1:5" x14ac:dyDescent="0.1">
      <c r="A13" s="94">
        <v>2.5</v>
      </c>
      <c r="B13" s="34" t="s">
        <v>41</v>
      </c>
      <c r="C13" s="106">
        <v>94983158.574444443</v>
      </c>
      <c r="D13" s="107">
        <v>1934200.23</v>
      </c>
      <c r="E13" s="111">
        <v>96917358.804444447</v>
      </c>
    </row>
    <row r="14" spans="1:5" x14ac:dyDescent="0.1">
      <c r="A14" s="94">
        <v>2.6</v>
      </c>
      <c r="B14" s="34" t="s">
        <v>46</v>
      </c>
      <c r="C14" s="106"/>
      <c r="D14" s="107"/>
      <c r="E14" s="111">
        <v>0</v>
      </c>
    </row>
    <row r="15" spans="1:5" x14ac:dyDescent="0.1">
      <c r="A15" s="94">
        <v>2.7</v>
      </c>
      <c r="B15" s="34" t="s">
        <v>50</v>
      </c>
      <c r="C15" s="106"/>
      <c r="D15" s="107"/>
      <c r="E15" s="111">
        <v>0</v>
      </c>
    </row>
    <row r="16" spans="1:5" x14ac:dyDescent="0.1">
      <c r="A16" s="94">
        <v>3</v>
      </c>
      <c r="B16" s="74" t="s">
        <v>48</v>
      </c>
      <c r="C16" s="109">
        <v>0</v>
      </c>
      <c r="D16" s="110">
        <v>0</v>
      </c>
      <c r="E16" s="110">
        <v>0</v>
      </c>
    </row>
    <row r="17" spans="1:5" x14ac:dyDescent="0.1">
      <c r="A17" s="94">
        <v>3.1</v>
      </c>
      <c r="B17" s="34" t="s">
        <v>38</v>
      </c>
      <c r="C17" s="106"/>
      <c r="D17" s="107"/>
      <c r="E17" s="111">
        <v>0</v>
      </c>
    </row>
    <row r="18" spans="1:5" x14ac:dyDescent="0.1">
      <c r="A18" s="94">
        <v>3.2</v>
      </c>
      <c r="B18" s="34" t="s">
        <v>49</v>
      </c>
      <c r="C18" s="106"/>
      <c r="D18" s="107"/>
      <c r="E18" s="111">
        <v>0</v>
      </c>
    </row>
    <row r="19" spans="1:5" x14ac:dyDescent="0.1">
      <c r="A19" s="94">
        <v>3.3</v>
      </c>
      <c r="B19" s="34" t="s">
        <v>42</v>
      </c>
      <c r="C19" s="106"/>
      <c r="D19" s="107"/>
      <c r="E19" s="111">
        <v>0</v>
      </c>
    </row>
    <row r="20" spans="1:5" x14ac:dyDescent="0.1">
      <c r="A20" s="94">
        <v>3.4</v>
      </c>
      <c r="B20" s="34" t="s">
        <v>50</v>
      </c>
      <c r="C20" s="106"/>
      <c r="D20" s="107"/>
      <c r="E20" s="111">
        <v>0</v>
      </c>
    </row>
    <row r="21" spans="1:5" x14ac:dyDescent="0.1">
      <c r="A21" s="94">
        <v>4</v>
      </c>
      <c r="B21" s="75" t="s">
        <v>51</v>
      </c>
      <c r="C21" s="106">
        <v>15594109.699999999</v>
      </c>
      <c r="D21" s="107">
        <v>88093.119999999995</v>
      </c>
      <c r="E21" s="110">
        <v>15682202.819999998</v>
      </c>
    </row>
    <row r="22" spans="1:5" x14ac:dyDescent="0.1">
      <c r="A22" s="94">
        <v>5</v>
      </c>
      <c r="B22" s="75" t="s">
        <v>52</v>
      </c>
      <c r="C22" s="106">
        <v>465.82</v>
      </c>
      <c r="D22" s="107">
        <v>0</v>
      </c>
      <c r="E22" s="110">
        <v>465.82</v>
      </c>
    </row>
    <row r="23" spans="1:5" x14ac:dyDescent="0.1">
      <c r="A23" s="95">
        <v>6</v>
      </c>
      <c r="B23" s="76" t="s">
        <v>53</v>
      </c>
      <c r="C23" s="112"/>
      <c r="D23" s="113"/>
      <c r="E23" s="114">
        <v>0</v>
      </c>
    </row>
    <row r="24" spans="1:5" ht="11.25" thickBot="1" x14ac:dyDescent="0.15">
      <c r="A24" s="96">
        <v>7</v>
      </c>
      <c r="B24" s="77" t="s">
        <v>58</v>
      </c>
      <c r="C24" s="115">
        <v>114067512.74999999</v>
      </c>
      <c r="D24" s="115">
        <v>2875465.48</v>
      </c>
      <c r="E24" s="116">
        <v>116942978.22999999</v>
      </c>
    </row>
    <row r="25" spans="1:5" ht="11.25" thickBot="1" x14ac:dyDescent="0.15">
      <c r="A25" s="97"/>
      <c r="B25" s="33" t="s">
        <v>59</v>
      </c>
      <c r="C25" s="117"/>
      <c r="D25" s="117"/>
      <c r="E25" s="118"/>
    </row>
    <row r="26" spans="1:5" x14ac:dyDescent="0.1">
      <c r="A26" s="94">
        <v>8</v>
      </c>
      <c r="B26" s="78" t="s">
        <v>60</v>
      </c>
      <c r="C26" s="119">
        <v>6721535.7699999996</v>
      </c>
      <c r="D26" s="120">
        <v>0</v>
      </c>
      <c r="E26" s="108">
        <v>6721535.7699999996</v>
      </c>
    </row>
    <row r="27" spans="1:5" x14ac:dyDescent="0.1">
      <c r="A27" s="94">
        <v>9</v>
      </c>
      <c r="B27" s="79" t="s">
        <v>43</v>
      </c>
      <c r="C27" s="121">
        <v>5083966.62</v>
      </c>
      <c r="D27" s="122">
        <v>3791369.25</v>
      </c>
      <c r="E27" s="110">
        <v>8875335.870000001</v>
      </c>
    </row>
    <row r="28" spans="1:5" x14ac:dyDescent="0.1">
      <c r="A28" s="94">
        <v>10</v>
      </c>
      <c r="B28" s="79" t="s">
        <v>44</v>
      </c>
      <c r="C28" s="121">
        <v>746916.43</v>
      </c>
      <c r="D28" s="122">
        <v>40272.660000000003</v>
      </c>
      <c r="E28" s="110">
        <v>787189.09000000008</v>
      </c>
    </row>
    <row r="29" spans="1:5" x14ac:dyDescent="0.1">
      <c r="A29" s="94">
        <v>11</v>
      </c>
      <c r="B29" s="79" t="s">
        <v>61</v>
      </c>
      <c r="C29" s="121">
        <v>0</v>
      </c>
      <c r="D29" s="122">
        <v>0</v>
      </c>
      <c r="E29" s="110">
        <v>0</v>
      </c>
    </row>
    <row r="30" spans="1:5" x14ac:dyDescent="0.1">
      <c r="A30" s="94">
        <v>12</v>
      </c>
      <c r="B30" s="79" t="s">
        <v>62</v>
      </c>
      <c r="C30" s="121">
        <v>13936680.43</v>
      </c>
      <c r="D30" s="122">
        <v>0</v>
      </c>
      <c r="E30" s="110">
        <v>13936680.43</v>
      </c>
    </row>
    <row r="31" spans="1:5" x14ac:dyDescent="0.1">
      <c r="A31" s="94">
        <v>13</v>
      </c>
      <c r="B31" s="79" t="s">
        <v>63</v>
      </c>
      <c r="C31" s="121">
        <v>0</v>
      </c>
      <c r="D31" s="122">
        <v>0</v>
      </c>
      <c r="E31" s="110">
        <v>0</v>
      </c>
    </row>
    <row r="32" spans="1:5" x14ac:dyDescent="0.1">
      <c r="A32" s="94">
        <v>14</v>
      </c>
      <c r="B32" s="80" t="s">
        <v>45</v>
      </c>
      <c r="C32" s="121">
        <v>0</v>
      </c>
      <c r="D32" s="122">
        <v>0</v>
      </c>
      <c r="E32" s="110">
        <v>0</v>
      </c>
    </row>
    <row r="33" spans="1:5" ht="11.25" thickBot="1" x14ac:dyDescent="0.15">
      <c r="A33" s="98">
        <v>15</v>
      </c>
      <c r="B33" s="81" t="s">
        <v>57</v>
      </c>
      <c r="C33" s="123">
        <v>26489099.25</v>
      </c>
      <c r="D33" s="124">
        <v>3831641.91</v>
      </c>
      <c r="E33" s="124">
        <v>30320741.16</v>
      </c>
    </row>
    <row r="34" spans="1:5" ht="11.25" thickBot="1" x14ac:dyDescent="0.15">
      <c r="A34" s="99">
        <v>16</v>
      </c>
      <c r="B34" s="82" t="s">
        <v>55</v>
      </c>
      <c r="C34" s="115">
        <v>87578413.499999985</v>
      </c>
      <c r="D34" s="116">
        <v>-956176.43000000017</v>
      </c>
      <c r="E34" s="116">
        <v>86622237.069999978</v>
      </c>
    </row>
    <row r="35" spans="1:5" ht="11.25" thickBot="1" x14ac:dyDescent="0.15">
      <c r="A35" s="100"/>
      <c r="B35" s="33" t="s">
        <v>66</v>
      </c>
      <c r="C35" s="117"/>
      <c r="D35" s="117"/>
      <c r="E35" s="118"/>
    </row>
    <row r="36" spans="1:5" x14ac:dyDescent="0.1">
      <c r="A36" s="96">
        <v>17</v>
      </c>
      <c r="B36" s="83" t="s">
        <v>67</v>
      </c>
      <c r="C36" s="125">
        <v>-1724348.5500000003</v>
      </c>
      <c r="D36" s="108">
        <v>5955352.46</v>
      </c>
      <c r="E36" s="108">
        <v>4231003.91</v>
      </c>
    </row>
    <row r="37" spans="1:5" x14ac:dyDescent="0.1">
      <c r="A37" s="94">
        <v>17.100000000000001</v>
      </c>
      <c r="B37" s="84" t="s">
        <v>64</v>
      </c>
      <c r="C37" s="106">
        <v>782308.9</v>
      </c>
      <c r="D37" s="107">
        <v>6118508.8300000001</v>
      </c>
      <c r="E37" s="111">
        <v>6900817.7300000004</v>
      </c>
    </row>
    <row r="38" spans="1:5" x14ac:dyDescent="0.1">
      <c r="A38" s="94">
        <v>17.2</v>
      </c>
      <c r="B38" s="84" t="s">
        <v>65</v>
      </c>
      <c r="C38" s="106">
        <v>2506657.4500000002</v>
      </c>
      <c r="D38" s="107">
        <v>163156.37</v>
      </c>
      <c r="E38" s="111">
        <v>2669813.8200000003</v>
      </c>
    </row>
    <row r="39" spans="1:5" x14ac:dyDescent="0.1">
      <c r="A39" s="94">
        <v>18</v>
      </c>
      <c r="B39" s="75" t="s">
        <v>68</v>
      </c>
      <c r="C39" s="121">
        <v>0</v>
      </c>
      <c r="D39" s="122">
        <v>0</v>
      </c>
      <c r="E39" s="110">
        <v>0</v>
      </c>
    </row>
    <row r="40" spans="1:5" x14ac:dyDescent="0.1">
      <c r="A40" s="94">
        <v>19</v>
      </c>
      <c r="B40" s="75" t="s">
        <v>69</v>
      </c>
      <c r="C40" s="121">
        <v>0</v>
      </c>
      <c r="D40" s="122">
        <v>0</v>
      </c>
      <c r="E40" s="110">
        <v>0</v>
      </c>
    </row>
    <row r="41" spans="1:5" x14ac:dyDescent="0.1">
      <c r="A41" s="94">
        <v>20</v>
      </c>
      <c r="B41" s="75" t="s">
        <v>70</v>
      </c>
      <c r="C41" s="121">
        <v>16281997.65</v>
      </c>
      <c r="D41" s="122">
        <v>0</v>
      </c>
      <c r="E41" s="110">
        <v>16281997.65</v>
      </c>
    </row>
    <row r="42" spans="1:5" x14ac:dyDescent="0.1">
      <c r="A42" s="94">
        <v>21</v>
      </c>
      <c r="B42" s="75" t="s">
        <v>71</v>
      </c>
      <c r="C42" s="121">
        <v>-2794901.19</v>
      </c>
      <c r="D42" s="122">
        <v>0</v>
      </c>
      <c r="E42" s="110">
        <v>-2794901.19</v>
      </c>
    </row>
    <row r="43" spans="1:5" x14ac:dyDescent="0.1">
      <c r="A43" s="94">
        <v>22</v>
      </c>
      <c r="B43" s="75" t="s">
        <v>72</v>
      </c>
      <c r="C43" s="121">
        <v>163487.44</v>
      </c>
      <c r="D43" s="122">
        <v>0</v>
      </c>
      <c r="E43" s="110">
        <v>163487.44</v>
      </c>
    </row>
    <row r="44" spans="1:5" x14ac:dyDescent="0.1">
      <c r="A44" s="95">
        <v>23</v>
      </c>
      <c r="B44" s="76" t="s">
        <v>73</v>
      </c>
      <c r="C44" s="126">
        <v>1592510.99</v>
      </c>
      <c r="D44" s="127">
        <v>412634.58</v>
      </c>
      <c r="E44" s="114">
        <v>2005145.57</v>
      </c>
    </row>
    <row r="45" spans="1:5" ht="11.25" thickBot="1" x14ac:dyDescent="0.15">
      <c r="A45" s="96">
        <v>24</v>
      </c>
      <c r="B45" s="82" t="s">
        <v>54</v>
      </c>
      <c r="C45" s="115">
        <v>13518746.34</v>
      </c>
      <c r="D45" s="116">
        <v>6367987.04</v>
      </c>
      <c r="E45" s="116">
        <v>19886733.379999999</v>
      </c>
    </row>
    <row r="46" spans="1:5" ht="11.25" thickBot="1" x14ac:dyDescent="0.15">
      <c r="A46" s="97"/>
      <c r="B46" s="33" t="s">
        <v>74</v>
      </c>
      <c r="C46" s="117"/>
      <c r="D46" s="117"/>
      <c r="E46" s="118"/>
    </row>
    <row r="47" spans="1:5" x14ac:dyDescent="0.1">
      <c r="A47" s="94">
        <v>25</v>
      </c>
      <c r="B47" s="73" t="s">
        <v>75</v>
      </c>
      <c r="C47" s="121">
        <v>1363215.87</v>
      </c>
      <c r="D47" s="122">
        <v>0</v>
      </c>
      <c r="E47" s="128">
        <v>1363215.87</v>
      </c>
    </row>
    <row r="48" spans="1:5" x14ac:dyDescent="0.1">
      <c r="A48" s="94">
        <v>26</v>
      </c>
      <c r="B48" s="75" t="s">
        <v>76</v>
      </c>
      <c r="C48" s="121">
        <v>23275345.82</v>
      </c>
      <c r="D48" s="122">
        <v>0</v>
      </c>
      <c r="E48" s="129">
        <v>23275345.82</v>
      </c>
    </row>
    <row r="49" spans="1:5" x14ac:dyDescent="0.1">
      <c r="A49" s="94">
        <v>27</v>
      </c>
      <c r="B49" s="75" t="s">
        <v>77</v>
      </c>
      <c r="C49" s="121">
        <v>2247128.23</v>
      </c>
      <c r="D49" s="122">
        <v>0</v>
      </c>
      <c r="E49" s="129">
        <v>2247128.23</v>
      </c>
    </row>
    <row r="50" spans="1:5" x14ac:dyDescent="0.1">
      <c r="A50" s="94">
        <v>28</v>
      </c>
      <c r="B50" s="75" t="s">
        <v>80</v>
      </c>
      <c r="C50" s="121">
        <v>3228260.31</v>
      </c>
      <c r="D50" s="122">
        <v>0</v>
      </c>
      <c r="E50" s="129">
        <v>3228260.31</v>
      </c>
    </row>
    <row r="51" spans="1:5" x14ac:dyDescent="0.1">
      <c r="A51" s="94">
        <v>29</v>
      </c>
      <c r="B51" s="75" t="s">
        <v>78</v>
      </c>
      <c r="C51" s="121">
        <v>3541860</v>
      </c>
      <c r="D51" s="122">
        <v>0</v>
      </c>
      <c r="E51" s="129">
        <v>3541860</v>
      </c>
    </row>
    <row r="52" spans="1:5" x14ac:dyDescent="0.1">
      <c r="A52" s="94">
        <v>30</v>
      </c>
      <c r="B52" s="75" t="s">
        <v>79</v>
      </c>
      <c r="C52" s="121">
        <v>4966581.75</v>
      </c>
      <c r="D52" s="122">
        <v>541283.72</v>
      </c>
      <c r="E52" s="129">
        <v>5507865.4699999997</v>
      </c>
    </row>
    <row r="53" spans="1:5" x14ac:dyDescent="0.1">
      <c r="A53" s="95">
        <v>31</v>
      </c>
      <c r="B53" s="85" t="s">
        <v>56</v>
      </c>
      <c r="C53" s="130">
        <v>38622391.980000004</v>
      </c>
      <c r="D53" s="131">
        <v>541283.72</v>
      </c>
      <c r="E53" s="131">
        <v>39163675.700000003</v>
      </c>
    </row>
    <row r="54" spans="1:5" ht="11.25" thickBot="1" x14ac:dyDescent="0.15">
      <c r="A54" s="96">
        <v>32</v>
      </c>
      <c r="B54" s="86" t="s">
        <v>81</v>
      </c>
      <c r="C54" s="132">
        <v>-25103645.640000004</v>
      </c>
      <c r="D54" s="133">
        <v>5826703.3200000003</v>
      </c>
      <c r="E54" s="133">
        <v>-19276942.320000004</v>
      </c>
    </row>
    <row r="55" spans="1:5" ht="11.25" thickBot="1" x14ac:dyDescent="0.15">
      <c r="A55" s="101"/>
      <c r="B55" s="63"/>
      <c r="C55" s="134"/>
      <c r="D55" s="134"/>
      <c r="E55" s="135"/>
    </row>
    <row r="56" spans="1:5" ht="11.25" thickBot="1" x14ac:dyDescent="0.15">
      <c r="A56" s="94">
        <v>33</v>
      </c>
      <c r="B56" s="87" t="s">
        <v>82</v>
      </c>
      <c r="C56" s="136">
        <v>62474767.859999985</v>
      </c>
      <c r="D56" s="137">
        <v>4870526.8900000006</v>
      </c>
      <c r="E56" s="137">
        <v>67345294.749999985</v>
      </c>
    </row>
    <row r="57" spans="1:5" ht="11.25" thickBot="1" x14ac:dyDescent="0.15">
      <c r="A57" s="97"/>
      <c r="B57" s="35"/>
      <c r="C57" s="138"/>
      <c r="D57" s="139"/>
      <c r="E57" s="140"/>
    </row>
    <row r="58" spans="1:5" x14ac:dyDescent="0.1">
      <c r="A58" s="94">
        <v>34</v>
      </c>
      <c r="B58" s="73" t="s">
        <v>84</v>
      </c>
      <c r="C58" s="141">
        <v>3602713.64</v>
      </c>
      <c r="D58" s="142"/>
      <c r="E58" s="128">
        <v>3602713.64</v>
      </c>
    </row>
    <row r="59" spans="1:5" x14ac:dyDescent="0.1">
      <c r="A59" s="94">
        <v>35</v>
      </c>
      <c r="B59" s="75" t="s">
        <v>85</v>
      </c>
      <c r="C59" s="143"/>
      <c r="D59" s="144"/>
      <c r="E59" s="129">
        <v>0</v>
      </c>
    </row>
    <row r="60" spans="1:5" x14ac:dyDescent="0.1">
      <c r="A60" s="95">
        <v>36</v>
      </c>
      <c r="B60" s="76" t="s">
        <v>83</v>
      </c>
      <c r="C60" s="145"/>
      <c r="D60" s="146"/>
      <c r="E60" s="131">
        <v>0</v>
      </c>
    </row>
    <row r="61" spans="1:5" ht="11.25" thickBot="1" x14ac:dyDescent="0.15">
      <c r="A61" s="102">
        <v>37</v>
      </c>
      <c r="B61" s="82" t="s">
        <v>86</v>
      </c>
      <c r="C61" s="147">
        <v>3602713.64</v>
      </c>
      <c r="D61" s="148"/>
      <c r="E61" s="149">
        <v>3602713.64</v>
      </c>
    </row>
    <row r="62" spans="1:5" ht="11.25" thickBot="1" x14ac:dyDescent="0.15">
      <c r="A62" s="103"/>
      <c r="B62" s="88"/>
      <c r="C62" s="150"/>
      <c r="D62" s="150"/>
      <c r="E62" s="151"/>
    </row>
    <row r="63" spans="1:5" ht="11.25" thickBot="1" x14ac:dyDescent="0.15">
      <c r="A63" s="99">
        <v>38</v>
      </c>
      <c r="B63" s="89" t="s">
        <v>87</v>
      </c>
      <c r="C63" s="136">
        <v>58872054.219999984</v>
      </c>
      <c r="D63" s="137">
        <v>4870526.8900000006</v>
      </c>
      <c r="E63" s="137">
        <v>63742581.109999985</v>
      </c>
    </row>
    <row r="64" spans="1:5" s="36" customFormat="1" ht="11.25" thickBot="1" x14ac:dyDescent="0.15">
      <c r="A64" s="99">
        <v>39</v>
      </c>
      <c r="B64" s="90" t="s">
        <v>89</v>
      </c>
      <c r="C64" s="152">
        <v>12748781.34</v>
      </c>
      <c r="D64" s="153"/>
      <c r="E64" s="154">
        <v>12748781.34</v>
      </c>
    </row>
    <row r="65" spans="1:5" ht="11.25" thickBot="1" x14ac:dyDescent="0.15">
      <c r="A65" s="99">
        <v>40</v>
      </c>
      <c r="B65" s="87" t="s">
        <v>88</v>
      </c>
      <c r="C65" s="136">
        <v>46123272.87999998</v>
      </c>
      <c r="D65" s="137">
        <v>4870526.8900000006</v>
      </c>
      <c r="E65" s="137">
        <v>50993799.769999981</v>
      </c>
    </row>
    <row r="66" spans="1:5" s="36" customFormat="1" ht="11.25" thickBot="1" x14ac:dyDescent="0.15">
      <c r="A66" s="99">
        <v>41</v>
      </c>
      <c r="B66" s="91" t="s">
        <v>91</v>
      </c>
      <c r="C66" s="155"/>
      <c r="D66" s="156"/>
      <c r="E66" s="157">
        <v>0</v>
      </c>
    </row>
    <row r="67" spans="1:5" ht="11.25" thickBot="1" x14ac:dyDescent="0.15">
      <c r="A67" s="99">
        <v>42</v>
      </c>
      <c r="B67" s="77" t="s">
        <v>90</v>
      </c>
      <c r="C67" s="147">
        <v>46123272.87999998</v>
      </c>
      <c r="D67" s="147">
        <v>4870526.8900000006</v>
      </c>
      <c r="E67" s="149">
        <v>50993799.769999981</v>
      </c>
    </row>
    <row r="68" spans="1:5" x14ac:dyDescent="0.1">
      <c r="A68" s="37"/>
      <c r="C68" s="38"/>
      <c r="D68" s="38"/>
      <c r="E68" s="65"/>
    </row>
    <row r="69" spans="1:5" x14ac:dyDescent="0.1">
      <c r="A69" s="39"/>
      <c r="B69" s="40" t="s">
        <v>3</v>
      </c>
      <c r="C69" s="40"/>
      <c r="D69" s="40"/>
      <c r="E69" s="66"/>
    </row>
    <row r="70" spans="1:5" x14ac:dyDescent="0.1">
      <c r="A70" s="39"/>
      <c r="B70" s="40"/>
      <c r="C70" s="40"/>
      <c r="D70" s="40"/>
      <c r="E70" s="66"/>
    </row>
    <row r="71" spans="1:5" x14ac:dyDescent="0.1">
      <c r="A71" s="39"/>
      <c r="B71" s="40"/>
      <c r="C71" s="40"/>
      <c r="D71" s="40"/>
      <c r="E71" s="66"/>
    </row>
    <row r="72" spans="1:5" x14ac:dyDescent="0.1">
      <c r="A72" s="40"/>
      <c r="B72" s="40"/>
      <c r="C72" s="40"/>
      <c r="D72" s="40"/>
      <c r="E72" s="66"/>
    </row>
    <row r="73" spans="1:5" x14ac:dyDescent="0.1">
      <c r="A73" s="40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Normal="100" zoomScaleSheetLayoutView="90" workbookViewId="0">
      <selection activeCell="C21" sqref="C21"/>
    </sheetView>
  </sheetViews>
  <sheetFormatPr defaultColWidth="9.1328125" defaultRowHeight="12" customHeight="1" x14ac:dyDescent="0.15"/>
  <cols>
    <col min="1" max="1" width="9.1328125" style="44"/>
    <col min="2" max="2" width="66.40625" style="44" customWidth="1"/>
    <col min="3" max="3" width="18.81640625" style="44" customWidth="1"/>
    <col min="4" max="16384" width="9.1328125" style="44"/>
  </cols>
  <sheetData>
    <row r="1" spans="1:3" ht="12" customHeight="1" x14ac:dyDescent="0.15">
      <c r="A1" s="41" t="s">
        <v>103</v>
      </c>
      <c r="B1" s="61" t="s">
        <v>101</v>
      </c>
      <c r="C1" s="43"/>
    </row>
    <row r="2" spans="1:3" ht="12" customHeight="1" x14ac:dyDescent="0.15">
      <c r="A2" s="41" t="s">
        <v>102</v>
      </c>
      <c r="B2" s="68">
        <f>'RC'!B2</f>
        <v>45657</v>
      </c>
      <c r="C2" s="45"/>
    </row>
    <row r="3" spans="1:3" ht="12" customHeight="1" thickBot="1" x14ac:dyDescent="0.2">
      <c r="A3" s="46"/>
      <c r="B3" s="47" t="s">
        <v>94</v>
      </c>
      <c r="C3" s="48"/>
    </row>
    <row r="4" spans="1:3" ht="12" customHeight="1" x14ac:dyDescent="0.15">
      <c r="A4" s="189" t="s">
        <v>95</v>
      </c>
      <c r="B4" s="190"/>
      <c r="C4" s="69"/>
    </row>
    <row r="5" spans="1:3" ht="12" customHeight="1" x14ac:dyDescent="0.15">
      <c r="A5" s="49">
        <v>1</v>
      </c>
      <c r="B5" s="187" t="s">
        <v>111</v>
      </c>
      <c r="C5" s="188"/>
    </row>
    <row r="6" spans="1:3" ht="12" customHeight="1" x14ac:dyDescent="0.15">
      <c r="A6" s="49">
        <v>2</v>
      </c>
      <c r="B6" s="178" t="s">
        <v>109</v>
      </c>
      <c r="C6" s="179"/>
    </row>
    <row r="7" spans="1:3" ht="12" customHeight="1" x14ac:dyDescent="0.15">
      <c r="A7" s="49">
        <v>3</v>
      </c>
      <c r="B7" s="178" t="s">
        <v>110</v>
      </c>
      <c r="C7" s="179"/>
    </row>
    <row r="8" spans="1:3" ht="12" customHeight="1" x14ac:dyDescent="0.15">
      <c r="A8" s="49">
        <v>4</v>
      </c>
      <c r="B8" s="178" t="s">
        <v>113</v>
      </c>
      <c r="C8" s="179"/>
    </row>
    <row r="9" spans="1:3" ht="12" customHeight="1" x14ac:dyDescent="0.15">
      <c r="A9" s="49">
        <v>5</v>
      </c>
      <c r="B9" s="178"/>
      <c r="C9" s="179"/>
    </row>
    <row r="10" spans="1:3" ht="12" customHeight="1" x14ac:dyDescent="0.15">
      <c r="A10" s="54"/>
      <c r="B10" s="57"/>
      <c r="C10" s="67"/>
    </row>
    <row r="11" spans="1:3" ht="12" customHeight="1" x14ac:dyDescent="0.15">
      <c r="A11" s="185" t="s">
        <v>96</v>
      </c>
      <c r="B11" s="186"/>
      <c r="C11" s="70"/>
    </row>
    <row r="12" spans="1:3" ht="12" customHeight="1" x14ac:dyDescent="0.15">
      <c r="A12" s="49">
        <v>1</v>
      </c>
      <c r="B12" s="178" t="s">
        <v>104</v>
      </c>
      <c r="C12" s="179"/>
    </row>
    <row r="13" spans="1:3" ht="12" customHeight="1" x14ac:dyDescent="0.15">
      <c r="A13" s="49">
        <v>2</v>
      </c>
      <c r="B13" s="178"/>
      <c r="C13" s="179"/>
    </row>
    <row r="14" spans="1:3" ht="12" customHeight="1" x14ac:dyDescent="0.15">
      <c r="A14" s="49">
        <v>3</v>
      </c>
      <c r="B14" s="178"/>
      <c r="C14" s="179"/>
    </row>
    <row r="15" spans="1:3" ht="12" customHeight="1" x14ac:dyDescent="0.15">
      <c r="A15" s="49">
        <v>4</v>
      </c>
      <c r="B15" s="178"/>
      <c r="C15" s="179"/>
    </row>
    <row r="16" spans="1:3" ht="12" customHeight="1" x14ac:dyDescent="0.15">
      <c r="A16" s="49">
        <v>5</v>
      </c>
      <c r="B16" s="178"/>
      <c r="C16" s="179"/>
    </row>
    <row r="17" spans="1:3" ht="12" customHeight="1" x14ac:dyDescent="0.15">
      <c r="A17" s="54"/>
      <c r="B17" s="57"/>
      <c r="C17" s="67"/>
    </row>
    <row r="18" spans="1:3" ht="12" customHeight="1" x14ac:dyDescent="0.15">
      <c r="A18" s="181" t="s">
        <v>97</v>
      </c>
      <c r="B18" s="182"/>
      <c r="C18" s="72"/>
    </row>
    <row r="19" spans="1:3" ht="12" customHeight="1" x14ac:dyDescent="0.15">
      <c r="A19" s="49"/>
      <c r="B19" s="51" t="s">
        <v>99</v>
      </c>
      <c r="C19" s="58" t="s">
        <v>100</v>
      </c>
    </row>
    <row r="20" spans="1:3" ht="12" customHeight="1" x14ac:dyDescent="0.15">
      <c r="A20" s="49">
        <v>1</v>
      </c>
      <c r="B20" s="50" t="s">
        <v>105</v>
      </c>
      <c r="C20" s="58">
        <v>100</v>
      </c>
    </row>
    <row r="21" spans="1:3" ht="12" customHeight="1" x14ac:dyDescent="0.15">
      <c r="A21" s="49">
        <v>2</v>
      </c>
      <c r="B21" s="50"/>
      <c r="C21" s="59"/>
    </row>
    <row r="22" spans="1:3" ht="12" customHeight="1" x14ac:dyDescent="0.15">
      <c r="A22" s="49">
        <v>3</v>
      </c>
      <c r="B22" s="50"/>
      <c r="C22" s="59"/>
    </row>
    <row r="23" spans="1:3" ht="12" customHeight="1" x14ac:dyDescent="0.15">
      <c r="A23" s="49">
        <v>4</v>
      </c>
      <c r="B23" s="50"/>
      <c r="C23" s="59"/>
    </row>
    <row r="24" spans="1:3" ht="12" customHeight="1" x14ac:dyDescent="0.15">
      <c r="A24" s="49">
        <v>5</v>
      </c>
      <c r="B24" s="50"/>
      <c r="C24" s="59"/>
    </row>
    <row r="25" spans="1:3" ht="12" customHeight="1" x14ac:dyDescent="0.15">
      <c r="A25" s="49">
        <v>6</v>
      </c>
      <c r="B25" s="50"/>
      <c r="C25" s="59"/>
    </row>
    <row r="26" spans="1:3" ht="12" customHeight="1" x14ac:dyDescent="0.15">
      <c r="A26" s="49">
        <v>7</v>
      </c>
      <c r="B26" s="50"/>
      <c r="C26" s="59"/>
    </row>
    <row r="27" spans="1:3" ht="12" customHeight="1" x14ac:dyDescent="0.15">
      <c r="A27" s="49">
        <v>8</v>
      </c>
      <c r="B27" s="50"/>
      <c r="C27" s="59"/>
    </row>
    <row r="28" spans="1:3" ht="12" customHeight="1" x14ac:dyDescent="0.15">
      <c r="A28" s="49">
        <v>9</v>
      </c>
      <c r="B28" s="50"/>
      <c r="C28" s="59"/>
    </row>
    <row r="29" spans="1:3" ht="12" customHeight="1" x14ac:dyDescent="0.15">
      <c r="A29" s="49">
        <v>10</v>
      </c>
      <c r="B29" s="50"/>
      <c r="C29" s="59"/>
    </row>
    <row r="30" spans="1:3" ht="12" customHeight="1" x14ac:dyDescent="0.15">
      <c r="A30" s="54"/>
      <c r="B30" s="55"/>
      <c r="C30" s="56"/>
    </row>
    <row r="31" spans="1:3" ht="12" customHeight="1" x14ac:dyDescent="0.2">
      <c r="A31" s="183" t="s">
        <v>98</v>
      </c>
      <c r="B31" s="184"/>
      <c r="C31" s="71"/>
    </row>
    <row r="32" spans="1:3" ht="12" customHeight="1" x14ac:dyDescent="0.15">
      <c r="A32" s="49"/>
      <c r="B32" s="51" t="s">
        <v>99</v>
      </c>
      <c r="C32" s="58" t="s">
        <v>100</v>
      </c>
    </row>
    <row r="33" spans="1:3" ht="12" customHeight="1" x14ac:dyDescent="0.15">
      <c r="A33" s="49">
        <v>1</v>
      </c>
      <c r="B33" s="50" t="s">
        <v>105</v>
      </c>
      <c r="C33" s="58">
        <v>100</v>
      </c>
    </row>
    <row r="34" spans="1:3" ht="12" customHeight="1" x14ac:dyDescent="0.15">
      <c r="A34" s="49">
        <v>2</v>
      </c>
      <c r="B34" s="51"/>
      <c r="C34" s="58"/>
    </row>
    <row r="35" spans="1:3" ht="12" customHeight="1" x14ac:dyDescent="0.15">
      <c r="A35" s="49">
        <v>3</v>
      </c>
      <c r="B35" s="51"/>
      <c r="C35" s="58"/>
    </row>
    <row r="36" spans="1:3" ht="12" customHeight="1" x14ac:dyDescent="0.15">
      <c r="A36" s="49">
        <v>4</v>
      </c>
      <c r="B36" s="51"/>
      <c r="C36" s="58"/>
    </row>
    <row r="37" spans="1:3" ht="12" customHeight="1" x14ac:dyDescent="0.15">
      <c r="A37" s="49">
        <v>5</v>
      </c>
      <c r="B37" s="51"/>
      <c r="C37" s="58"/>
    </row>
    <row r="38" spans="1:3" ht="12" customHeight="1" x14ac:dyDescent="0.15">
      <c r="A38" s="49">
        <v>6</v>
      </c>
      <c r="B38" s="51"/>
      <c r="C38" s="58"/>
    </row>
    <row r="39" spans="1:3" ht="12" customHeight="1" x14ac:dyDescent="0.15">
      <c r="A39" s="49">
        <v>7</v>
      </c>
      <c r="B39" s="51"/>
      <c r="C39" s="58"/>
    </row>
    <row r="40" spans="1:3" ht="12" customHeight="1" x14ac:dyDescent="0.15">
      <c r="A40" s="49">
        <v>8</v>
      </c>
      <c r="B40" s="50"/>
      <c r="C40" s="59"/>
    </row>
    <row r="41" spans="1:3" ht="12" customHeight="1" x14ac:dyDescent="0.15">
      <c r="A41" s="49">
        <v>9</v>
      </c>
      <c r="B41" s="50"/>
      <c r="C41" s="59"/>
    </row>
    <row r="42" spans="1:3" ht="12" customHeight="1" thickBot="1" x14ac:dyDescent="0.2">
      <c r="A42" s="52">
        <v>10</v>
      </c>
      <c r="B42" s="53"/>
      <c r="C42" s="60"/>
    </row>
    <row r="43" spans="1:3" ht="12" customHeight="1" x14ac:dyDescent="0.15">
      <c r="A43" s="46"/>
      <c r="B43" s="46"/>
      <c r="C43" s="46"/>
    </row>
    <row r="44" spans="1:3" ht="12" customHeight="1" x14ac:dyDescent="0.15">
      <c r="A44" s="46"/>
      <c r="B44" s="180" t="s">
        <v>92</v>
      </c>
      <c r="C44" s="180"/>
    </row>
    <row r="45" spans="1:3" ht="12" customHeight="1" x14ac:dyDescent="0.15">
      <c r="A45" s="46"/>
      <c r="B45" s="46"/>
      <c r="C45" s="46"/>
    </row>
    <row r="46" spans="1:3" ht="12" customHeight="1" x14ac:dyDescent="0.15">
      <c r="A46" s="46"/>
      <c r="B46" s="46"/>
      <c r="C46" s="46"/>
    </row>
    <row r="47" spans="1:3" ht="12" customHeight="1" x14ac:dyDescent="0.15">
      <c r="A47" s="46"/>
      <c r="B47" s="46"/>
      <c r="C47" s="46"/>
    </row>
    <row r="48" spans="1:3" ht="12" customHeight="1" x14ac:dyDescent="0.15">
      <c r="A48" s="46"/>
      <c r="B48" s="46"/>
      <c r="C48" s="46"/>
    </row>
    <row r="49" spans="1:3" ht="12" customHeight="1" x14ac:dyDescent="0.15">
      <c r="A49" s="46"/>
      <c r="B49" s="46"/>
      <c r="C49" s="46"/>
    </row>
    <row r="50" spans="1:3" ht="12" customHeight="1" x14ac:dyDescent="0.15">
      <c r="A50" s="46"/>
      <c r="B50" s="46"/>
      <c r="C50" s="46"/>
    </row>
    <row r="51" spans="1:3" ht="12" customHeight="1" x14ac:dyDescent="0.15">
      <c r="A51" s="46"/>
      <c r="B51" s="46"/>
      <c r="C51" s="46"/>
    </row>
    <row r="52" spans="1:3" ht="12" customHeight="1" x14ac:dyDescent="0.15">
      <c r="A52" s="46"/>
      <c r="B52" s="46"/>
      <c r="C52" s="46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სამუშაო ფურცლები</vt:lpstr>
      </vt:variant>
      <vt:variant>
        <vt:i4>3</vt:i4>
      </vt:variant>
      <vt:variant>
        <vt:lpstr>დასათაურებული დიაპაზონები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RC!დასაბეჭდი_არე</vt:lpstr>
      <vt:lpstr>RI!დასაბეჭდი_არე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Giorgi Naroushvili</cp:lastModifiedBy>
  <cp:lastPrinted>2018-02-06T12:54:27Z</cp:lastPrinted>
  <dcterms:created xsi:type="dcterms:W3CDTF">2018-01-24T12:10:23Z</dcterms:created>
  <dcterms:modified xsi:type="dcterms:W3CDTF">2025-01-28T07:10:45Z</dcterms:modified>
</cp:coreProperties>
</file>