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Giorgi Naroushvili\Desktop\all docs\kvartaluri - gamokveyneba\"/>
    </mc:Choice>
  </mc:AlternateContent>
  <xr:revisionPtr revIDLastSave="0" documentId="13_ncr:1_{45E6977F-ED65-40E5-9258-96669E550F8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C" sheetId="8" r:id="rId1"/>
    <sheet name="RI" sheetId="9" r:id="rId2"/>
    <sheet name="Info" sheetId="5" r:id="rId3"/>
  </sheets>
  <externalReferences>
    <externalReference r:id="rId4"/>
    <externalReference r:id="rId5"/>
    <externalReference r:id="rId6"/>
  </externalReferences>
  <definedNames>
    <definedName name="AccType" localSheetId="0">[1]Lists!$C$2:$C$5</definedName>
    <definedName name="AccType" localSheetId="1">[1]Lists!$C$2:$C$5</definedName>
    <definedName name="AccType">[2]Lists!$C$2:$C$5</definedName>
    <definedName name="Banks" localSheetId="0">#REF!</definedName>
    <definedName name="Banks" localSheetId="1">#REF!</definedName>
    <definedName name="Banks">#REF!</definedName>
    <definedName name="Conditions" localSheetId="0">#REF!</definedName>
    <definedName name="Conditions" localSheetId="1">#REF!</definedName>
    <definedName name="Conditions">#REF!</definedName>
    <definedName name="CounterPartTypes" localSheetId="0">[1]Lists!$B$2:$B$7</definedName>
    <definedName name="CounterPartTypes" localSheetId="1">[1]Lists!$B$2:$B$7</definedName>
    <definedName name="CounterPartTypes">[2]Lists!$B$2:$B$7</definedName>
    <definedName name="L_FORMULAS_GEO">[3]ListSheet!$W$2:$W$15</definedName>
    <definedName name="LiabType" localSheetId="0">[1]Lists!$D$2:$D$4</definedName>
    <definedName name="LiabType" localSheetId="1">[1]Lists!$D$2:$D$4</definedName>
    <definedName name="LiabType">[2]Lists!$D$2:$D$4</definedName>
    <definedName name="Locations" localSheetId="0">#REF!</definedName>
    <definedName name="Locations" localSheetId="1">#REF!</definedName>
    <definedName name="Locations">#REF!</definedName>
    <definedName name="Machines" localSheetId="0">#REF!</definedName>
    <definedName name="Machines" localSheetId="1">#REF!</definedName>
    <definedName name="Machines">#REF!</definedName>
    <definedName name="Misoebi" localSheetId="0">[1]Lists!$O$2:$O$77</definedName>
    <definedName name="Misoebi" localSheetId="1">[1]Lists!$O$2:$O$77</definedName>
    <definedName name="Misoebi">[2]Lists!$O$2:$O$77</definedName>
    <definedName name="_xlnm.Print_Area" localSheetId="2">Info!#REF!</definedName>
    <definedName name="_xlnm.Print_Area" localSheetId="0">'RC'!$A$1:$E$42</definedName>
    <definedName name="_xlnm.Print_Area" localSheetId="1">RI!$A$1:$E$69</definedName>
    <definedName name="Regions" localSheetId="0">[1]Lists!$A$2:$A$13</definedName>
    <definedName name="Regions" localSheetId="1">[1]Lists!$A$2:$A$13</definedName>
    <definedName name="Regions">[2]Lists!$A$2:$A$13</definedName>
    <definedName name="Residence" localSheetId="0">[1]Lists!$E$2:$E$3</definedName>
    <definedName name="Residence" localSheetId="1">[1]Lists!$E$2:$E$3</definedName>
    <definedName name="Residence">[2]Lists!$E$2:$E$3</definedName>
    <definedName name="Types" localSheetId="0">#REF!</definedName>
    <definedName name="Types" localSheetId="1">#REF!</definedName>
    <definedName name="Types">#REF!</definedName>
    <definedName name="work" localSheetId="0">#REF!</definedName>
    <definedName name="work" localSheetId="1">#REF!</definedName>
    <definedName name="work">#REF!</definedName>
    <definedName name="Yesno" localSheetId="0">[1]Lists!$F$2:$F$3</definedName>
    <definedName name="Yesno" localSheetId="1">[1]Lists!$F$2:$F$3</definedName>
    <definedName name="Yesno">[2]Lists!$F$2:$F$3</definedName>
    <definedName name="фыв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4" i="9" l="1"/>
  <c r="E61" i="9"/>
  <c r="E60" i="9"/>
  <c r="E58" i="9"/>
  <c r="E53" i="9"/>
  <c r="E52" i="9"/>
  <c r="E51" i="9"/>
  <c r="E50" i="9"/>
  <c r="E49" i="9"/>
  <c r="E48" i="9"/>
  <c r="E47" i="9"/>
  <c r="E45" i="9"/>
  <c r="E44" i="9"/>
  <c r="E43" i="9"/>
  <c r="E42" i="9"/>
  <c r="E41" i="9"/>
  <c r="E40" i="9"/>
  <c r="E39" i="9"/>
  <c r="E38" i="9"/>
  <c r="E37" i="9"/>
  <c r="E36" i="9"/>
  <c r="E32" i="9"/>
  <c r="E31" i="9"/>
  <c r="E30" i="9"/>
  <c r="E29" i="9"/>
  <c r="E28" i="9"/>
  <c r="E27" i="9"/>
  <c r="E26" i="9"/>
  <c r="E24" i="9"/>
  <c r="E21" i="9"/>
  <c r="E13" i="9"/>
  <c r="E8" i="9"/>
  <c r="E7" i="9"/>
  <c r="C34" i="8"/>
  <c r="E33" i="8"/>
  <c r="E32" i="8"/>
  <c r="E31" i="8"/>
  <c r="E30" i="8"/>
  <c r="E29" i="8"/>
  <c r="E28" i="8"/>
  <c r="D26" i="8"/>
  <c r="D35" i="8" s="1"/>
  <c r="C26" i="8"/>
  <c r="E25" i="8"/>
  <c r="E24" i="8"/>
  <c r="E23" i="8"/>
  <c r="E22" i="8"/>
  <c r="E21" i="8"/>
  <c r="E20" i="8"/>
  <c r="D18" i="8"/>
  <c r="C18" i="8"/>
  <c r="E17" i="8"/>
  <c r="E16" i="8"/>
  <c r="E15" i="8"/>
  <c r="E14" i="8"/>
  <c r="E13" i="8"/>
  <c r="E12" i="8"/>
  <c r="E11" i="8"/>
  <c r="E10" i="8"/>
  <c r="E9" i="8"/>
  <c r="E8" i="8"/>
  <c r="E7" i="8"/>
  <c r="E18" i="8" s="1"/>
  <c r="B2" i="9"/>
  <c r="E34" i="8" l="1"/>
  <c r="C35" i="8"/>
  <c r="E54" i="9"/>
  <c r="E33" i="9"/>
  <c r="E26" i="8"/>
  <c r="E35" i="8" s="1"/>
  <c r="B2" i="5"/>
  <c r="E34" i="9" l="1"/>
  <c r="E56" i="9"/>
  <c r="E63" i="9" l="1"/>
  <c r="E65" i="9" l="1"/>
  <c r="E67" i="9" s="1"/>
</calcChain>
</file>

<file path=xl/sharedStrings.xml><?xml version="1.0" encoding="utf-8"?>
<sst xmlns="http://schemas.openxmlformats.org/spreadsheetml/2006/main" count="129" uniqueCount="115">
  <si>
    <t>RC</t>
  </si>
  <si>
    <t>N</t>
  </si>
  <si>
    <t>RI</t>
  </si>
  <si>
    <t>ორგანიზაციის ხელმძღვანელი:</t>
  </si>
  <si>
    <t>Cash on hand</t>
  </si>
  <si>
    <t>Cash in bank</t>
  </si>
  <si>
    <t>Gross loans</t>
  </si>
  <si>
    <t>Minus: Loan loss provision</t>
  </si>
  <si>
    <t>Net loans</t>
  </si>
  <si>
    <t>Securities</t>
  </si>
  <si>
    <t>Accrued Interest and dividends receivable</t>
  </si>
  <si>
    <t>Fixed and intangible assets</t>
  </si>
  <si>
    <t>Other assets</t>
  </si>
  <si>
    <t>Repossessed collateral</t>
  </si>
  <si>
    <t>Equity investments</t>
  </si>
  <si>
    <t>Bank loans</t>
  </si>
  <si>
    <t>Promissory notes issued</t>
  </si>
  <si>
    <t>Funds borrowed from natural persons and legal entities</t>
  </si>
  <si>
    <t>Accrued interest and dividends payable</t>
  </si>
  <si>
    <t>Other liabilities</t>
  </si>
  <si>
    <t>Subordinated liabilities</t>
  </si>
  <si>
    <t>TOTAL LIABILITIES</t>
  </si>
  <si>
    <t>ASSETS</t>
  </si>
  <si>
    <t>TOTAL ASSETS</t>
  </si>
  <si>
    <t>LIABILITIES</t>
  </si>
  <si>
    <t>EQUITY</t>
  </si>
  <si>
    <t>Charter equity</t>
  </si>
  <si>
    <t>Retained earnings</t>
  </si>
  <si>
    <t>Revaluation reserves</t>
  </si>
  <si>
    <t>TOTAL EQUITY</t>
  </si>
  <si>
    <t>TOTAL EQUITY AND LIABILITIES</t>
  </si>
  <si>
    <t>GEL</t>
  </si>
  <si>
    <t>Foreign Currency</t>
  </si>
  <si>
    <t>Total in GEL</t>
  </si>
  <si>
    <t>issue capital</t>
  </si>
  <si>
    <t>INTEREST INCOME</t>
  </si>
  <si>
    <t>Interest Income from bank's current and deposit accounts</t>
  </si>
  <si>
    <t>Interest income from loans issued to individuals</t>
  </si>
  <si>
    <t>trade and services</t>
  </si>
  <si>
    <t>consomer loans</t>
  </si>
  <si>
    <t>online loans</t>
  </si>
  <si>
    <t>pawnshop</t>
  </si>
  <si>
    <t>from the transportation or communication sector loans</t>
  </si>
  <si>
    <t>Interest expense on loans from individuals</t>
  </si>
  <si>
    <t>Interest expense on loans from other entities</t>
  </si>
  <si>
    <t>Other interest expense</t>
  </si>
  <si>
    <t>installment</t>
  </si>
  <si>
    <t>agricultures</t>
  </si>
  <si>
    <t>Interest income from loans issued to legal entities</t>
  </si>
  <si>
    <t>agriculture and forestry</t>
  </si>
  <si>
    <t>Other loans</t>
  </si>
  <si>
    <t>Fees/penalties income from loans to customers</t>
  </si>
  <si>
    <t>interest paid for promissory notes</t>
  </si>
  <si>
    <t>other interest income</t>
  </si>
  <si>
    <t>Total Non-Interest Income</t>
  </si>
  <si>
    <t>Net Interest Income</t>
  </si>
  <si>
    <t>Total Non-Interest Expenses</t>
  </si>
  <si>
    <t>Total Interest Expenses</t>
  </si>
  <si>
    <t>Total Interest Income</t>
  </si>
  <si>
    <t>Interest Expense</t>
  </si>
  <si>
    <t>Interest expense on loans of other financial institutions</t>
  </si>
  <si>
    <t>Interest expense on promissory notes issued to individuals</t>
  </si>
  <si>
    <t>Interest expense on promissory notes issued to legal entities</t>
  </si>
  <si>
    <t>Interest expense on subordinated debts</t>
  </si>
  <si>
    <t>Fee and Commission Income from service provided</t>
  </si>
  <si>
    <t>Fee and Commission expense from service</t>
  </si>
  <si>
    <t xml:space="preserve"> Non-interest income</t>
  </si>
  <si>
    <t>Net Commissions and other income from service</t>
  </si>
  <si>
    <t>Dividend Income</t>
  </si>
  <si>
    <t>Gain (Loss) from promissory notes</t>
  </si>
  <si>
    <t>Gain (Loss) from Foreign Exchange Trading</t>
  </si>
  <si>
    <t>Gain (Loss) from Foreign Exchange Translation</t>
  </si>
  <si>
    <t>Gain (Loss) on Sales of Fixed Assets</t>
  </si>
  <si>
    <t>Other Non-Interest Income</t>
  </si>
  <si>
    <t xml:space="preserve"> Non-Interest Expenses</t>
  </si>
  <si>
    <t>Bank Development, Consultation and Marketing Expenses</t>
  </si>
  <si>
    <t>Personnel Expenses</t>
  </si>
  <si>
    <t>Operating Costs of Fixed Assets</t>
  </si>
  <si>
    <t xml:space="preserve">Depreciation Expense </t>
  </si>
  <si>
    <t>Other Non-Interest Expenses</t>
  </si>
  <si>
    <t>rent Expenses</t>
  </si>
  <si>
    <t>Net Non-Interest Income</t>
  </si>
  <si>
    <t>Net Income before Reserves</t>
  </si>
  <si>
    <t>Provision for Possible Losses on Other Assets</t>
  </si>
  <si>
    <t>Provision for Possible Loan Losses</t>
  </si>
  <si>
    <t>Provision for Possible Losses on Investments and Promissory notes</t>
  </si>
  <si>
    <t>Total Provisions for Possible Losses</t>
  </si>
  <si>
    <t>Net Income before Taxes and Extraordinary Items</t>
  </si>
  <si>
    <t>Net Income after Taxation</t>
  </si>
  <si>
    <t>Profit tax</t>
  </si>
  <si>
    <t>Net Income</t>
  </si>
  <si>
    <t xml:space="preserve">Extraordinary Items Income (expenses) </t>
  </si>
  <si>
    <t>Head of Organisation</t>
  </si>
  <si>
    <t>Grants and donations in equity</t>
  </si>
  <si>
    <t>Information about supervisory board, directorate, beneficiary owners and shareholders</t>
  </si>
  <si>
    <t>Members of Supervisory Board</t>
  </si>
  <si>
    <t>Members of Board of Directors</t>
  </si>
  <si>
    <t xml:space="preserve">List of Shareholders owning 10% and more of issued capital, indicating Shares </t>
  </si>
  <si>
    <t>List of beneficiaries indicating names of direct or indirect holders of 5% or more of shares</t>
  </si>
  <si>
    <t>Name</t>
  </si>
  <si>
    <t>Share,%</t>
  </si>
  <si>
    <t>Microfinance Organization Rico Express LLC</t>
  </si>
  <si>
    <t>Dater</t>
  </si>
  <si>
    <t>Company</t>
  </si>
  <si>
    <t>Tamar Gogodze</t>
  </si>
  <si>
    <t>Dali Urushadze</t>
  </si>
  <si>
    <t>INCOME STATEMENT</t>
  </si>
  <si>
    <t xml:space="preserve">balance </t>
  </si>
  <si>
    <t>reserves</t>
  </si>
  <si>
    <t>Davit Shengelia</t>
  </si>
  <si>
    <t>Vladimer Shavlakadze</t>
  </si>
  <si>
    <t>Lasha Nickolaishvili</t>
  </si>
  <si>
    <t>Microfinance Organization Rico Express LTD</t>
  </si>
  <si>
    <t>Anna Nikoladze</t>
  </si>
  <si>
    <t>Ilo Pareshishvili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</si>
</sst>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#,##0_ ;[Red]\-#,##0\ "/>
    <numFmt numFmtId="166" formatCode="#,##0.00_ ;[Red]\-#,##0.00\ "/>
    <numFmt numFmtId="167" formatCode="mm/dd/yy"/>
    <numFmt numFmtId="168" formatCode="m/d/yy;@"/>
  </numFmts>
  <fonts count="17" x14ac:knownFonts="1">
    <font>
      <sz val="11"/>
      <color theme="1"/>
      <name val="Sylfaen"/>
      <family val="2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8"/>
      <name val="Sylfaen"/>
      <family val="1"/>
    </font>
    <font>
      <sz val="8"/>
      <color theme="1"/>
      <name val="Sylfaen"/>
      <family val="2"/>
      <scheme val="minor"/>
    </font>
    <font>
      <b/>
      <sz val="8"/>
      <name val="Sylfaen"/>
      <family val="1"/>
    </font>
    <font>
      <b/>
      <sz val="10"/>
      <name val="Arial"/>
      <family val="2"/>
    </font>
    <font>
      <b/>
      <sz val="9"/>
      <name val="Sylfaen"/>
      <family val="1"/>
    </font>
    <font>
      <sz val="11"/>
      <color theme="1"/>
      <name val="Sylfaen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lightDown"/>
    </fill>
  </fills>
  <borders count="8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16" fillId="0" borderId="0" applyFont="0" applyFill="0" applyBorder="0" applyAlignment="0" applyProtection="0"/>
  </cellStyleXfs>
  <cellXfs count="206">
    <xf numFmtId="0" fontId="0" fillId="0" borderId="0" xfId="0"/>
    <xf numFmtId="0" fontId="2" fillId="2" borderId="0" xfId="1" applyFont="1" applyFill="1"/>
    <xf numFmtId="0" fontId="2" fillId="0" borderId="0" xfId="1" applyFont="1"/>
    <xf numFmtId="0" fontId="2" fillId="0" borderId="0" xfId="1" applyFont="1" applyProtection="1">
      <protection locked="0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 indent="3"/>
    </xf>
    <xf numFmtId="0" fontId="2" fillId="2" borderId="0" xfId="1" applyFont="1" applyFill="1" applyAlignment="1">
      <alignment horizontal="right" vertical="center" wrapText="1"/>
    </xf>
    <xf numFmtId="0" fontId="2" fillId="2" borderId="0" xfId="1" applyFont="1" applyFill="1" applyAlignment="1">
      <alignment horizontal="right"/>
    </xf>
    <xf numFmtId="0" fontId="2" fillId="3" borderId="1" xfId="1" applyFont="1" applyFill="1" applyBorder="1" applyAlignment="1">
      <alignment horizontal="left" indent="1"/>
    </xf>
    <xf numFmtId="0" fontId="3" fillId="3" borderId="2" xfId="1" applyFont="1" applyFill="1" applyBorder="1" applyAlignment="1">
      <alignment horizontal="center"/>
    </xf>
    <xf numFmtId="0" fontId="2" fillId="3" borderId="3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left" indent="1"/>
    </xf>
    <xf numFmtId="0" fontId="2" fillId="0" borderId="6" xfId="1" applyFont="1" applyBorder="1" applyAlignment="1">
      <alignment horizontal="left" indent="1"/>
    </xf>
    <xf numFmtId="0" fontId="4" fillId="0" borderId="0" xfId="1" applyFont="1" applyProtection="1">
      <protection locked="0"/>
    </xf>
    <xf numFmtId="0" fontId="2" fillId="2" borderId="8" xfId="1" applyFont="1" applyFill="1" applyBorder="1" applyAlignment="1">
      <alignment horizontal="left" indent="1"/>
    </xf>
    <xf numFmtId="0" fontId="2" fillId="0" borderId="9" xfId="1" applyFont="1" applyBorder="1" applyAlignment="1">
      <alignment horizontal="left" indent="1"/>
    </xf>
    <xf numFmtId="0" fontId="2" fillId="2" borderId="6" xfId="1" applyFont="1" applyFill="1" applyBorder="1" applyAlignment="1">
      <alignment horizontal="left" indent="1"/>
    </xf>
    <xf numFmtId="0" fontId="2" fillId="2" borderId="9" xfId="1" applyFont="1" applyFill="1" applyBorder="1" applyAlignment="1">
      <alignment horizontal="left" indent="1"/>
    </xf>
    <xf numFmtId="0" fontId="4" fillId="0" borderId="0" xfId="1" applyFont="1"/>
    <xf numFmtId="166" fontId="2" fillId="0" borderId="0" xfId="1" applyNumberFormat="1" applyFont="1"/>
    <xf numFmtId="164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164" fontId="2" fillId="0" borderId="0" xfId="2" applyFont="1" applyFill="1" applyBorder="1" applyProtection="1">
      <protection locked="0"/>
    </xf>
    <xf numFmtId="0" fontId="8" fillId="0" borderId="0" xfId="1" applyFont="1"/>
    <xf numFmtId="167" fontId="8" fillId="0" borderId="0" xfId="1" applyNumberFormat="1" applyFont="1" applyAlignment="1">
      <alignment horizontal="left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 indent="2"/>
    </xf>
    <xf numFmtId="0" fontId="8" fillId="0" borderId="0" xfId="1" applyFont="1" applyAlignment="1">
      <alignment horizontal="right" vertical="center" wrapText="1"/>
    </xf>
    <xf numFmtId="0" fontId="8" fillId="0" borderId="13" xfId="1" applyFont="1" applyBorder="1" applyAlignment="1">
      <alignment horizontal="left" vertical="center" indent="1"/>
    </xf>
    <xf numFmtId="0" fontId="8" fillId="0" borderId="14" xfId="1" applyFont="1" applyBorder="1" applyAlignment="1">
      <alignment horizontal="left" vertical="center"/>
    </xf>
    <xf numFmtId="0" fontId="8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10" fillId="0" borderId="2" xfId="1" applyFont="1" applyBorder="1"/>
    <xf numFmtId="0" fontId="5" fillId="0" borderId="17" xfId="1" applyFont="1" applyBorder="1" applyAlignment="1">
      <alignment horizontal="left" indent="2"/>
    </xf>
    <xf numFmtId="0" fontId="8" fillId="0" borderId="2" xfId="1" applyFont="1" applyBorder="1"/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/>
    </xf>
    <xf numFmtId="38" fontId="8" fillId="0" borderId="0" xfId="1" applyNumberFormat="1" applyFont="1"/>
    <xf numFmtId="0" fontId="8" fillId="0" borderId="0" xfId="1" applyFont="1" applyAlignment="1" applyProtection="1">
      <alignment horizontal="left"/>
      <protection locked="0"/>
    </xf>
    <xf numFmtId="0" fontId="8" fillId="0" borderId="0" xfId="1" applyFont="1" applyProtection="1">
      <protection locked="0"/>
    </xf>
    <xf numFmtId="0" fontId="8" fillId="2" borderId="0" xfId="1" applyFont="1" applyFill="1"/>
    <xf numFmtId="0" fontId="8" fillId="2" borderId="9" xfId="1" applyFont="1" applyFill="1" applyBorder="1" applyAlignment="1">
      <alignment horizontal="left" indent="2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168" fontId="11" fillId="2" borderId="0" xfId="0" applyNumberFormat="1" applyFont="1" applyFill="1" applyAlignment="1" applyProtection="1">
      <alignment horizontal="left"/>
      <protection locked="0"/>
    </xf>
    <xf numFmtId="0" fontId="11" fillId="2" borderId="0" xfId="0" applyFont="1" applyFill="1"/>
    <xf numFmtId="0" fontId="13" fillId="2" borderId="0" xfId="0" applyFont="1" applyFill="1" applyAlignment="1">
      <alignment horizontal="center"/>
    </xf>
    <xf numFmtId="0" fontId="11" fillId="2" borderId="0" xfId="0" applyFont="1" applyFill="1" applyAlignment="1">
      <alignment horizontal="right"/>
    </xf>
    <xf numFmtId="0" fontId="11" fillId="2" borderId="8" xfId="0" applyFont="1" applyFill="1" applyBorder="1"/>
    <xf numFmtId="0" fontId="11" fillId="2" borderId="9" xfId="0" applyFont="1" applyFill="1" applyBorder="1" applyProtection="1">
      <protection locked="0"/>
    </xf>
    <xf numFmtId="0" fontId="13" fillId="2" borderId="9" xfId="0" applyFont="1" applyFill="1" applyBorder="1"/>
    <xf numFmtId="0" fontId="11" fillId="2" borderId="23" xfId="0" applyFont="1" applyFill="1" applyBorder="1"/>
    <xf numFmtId="0" fontId="11" fillId="2" borderId="24" xfId="0" applyFont="1" applyFill="1" applyBorder="1" applyProtection="1">
      <protection locked="0"/>
    </xf>
    <xf numFmtId="0" fontId="11" fillId="2" borderId="28" xfId="0" applyFont="1" applyFill="1" applyBorder="1"/>
    <xf numFmtId="0" fontId="11" fillId="2" borderId="31" xfId="0" applyFont="1" applyFill="1" applyBorder="1" applyProtection="1">
      <protection locked="0"/>
    </xf>
    <xf numFmtId="0" fontId="11" fillId="2" borderId="31" xfId="0" applyFont="1" applyFill="1" applyBorder="1"/>
    <xf numFmtId="0" fontId="13" fillId="2" borderId="10" xfId="0" applyFont="1" applyFill="1" applyBorder="1" applyAlignment="1">
      <alignment horizontal="center"/>
    </xf>
    <xf numFmtId="10" fontId="11" fillId="2" borderId="10" xfId="3" applyNumberFormat="1" applyFont="1" applyFill="1" applyBorder="1" applyAlignment="1">
      <alignment horizontal="center"/>
    </xf>
    <xf numFmtId="10" fontId="11" fillId="2" borderId="25" xfId="3" applyNumberFormat="1" applyFont="1" applyFill="1" applyBorder="1" applyAlignment="1">
      <alignment horizontal="center"/>
    </xf>
    <xf numFmtId="0" fontId="8" fillId="0" borderId="0" xfId="1" applyFont="1" applyAlignment="1">
      <alignment horizontal="left"/>
    </xf>
    <xf numFmtId="0" fontId="7" fillId="0" borderId="0" xfId="1" applyFont="1"/>
    <xf numFmtId="0" fontId="9" fillId="0" borderId="2" xfId="1" applyFont="1" applyBorder="1"/>
    <xf numFmtId="0" fontId="9" fillId="0" borderId="0" xfId="1" applyFont="1"/>
    <xf numFmtId="38" fontId="9" fillId="0" borderId="0" xfId="1" applyNumberFormat="1" applyFont="1"/>
    <xf numFmtId="0" fontId="9" fillId="0" borderId="0" xfId="1" applyFont="1" applyProtection="1">
      <protection locked="0"/>
    </xf>
    <xf numFmtId="0" fontId="11" fillId="2" borderId="32" xfId="0" applyFont="1" applyFill="1" applyBorder="1"/>
    <xf numFmtId="14" fontId="8" fillId="0" borderId="0" xfId="1" applyNumberFormat="1" applyFont="1" applyAlignment="1">
      <alignment horizontal="left"/>
    </xf>
    <xf numFmtId="0" fontId="13" fillId="2" borderId="26" xfId="0" applyFont="1" applyFill="1" applyBorder="1"/>
    <xf numFmtId="0" fontId="13" fillId="2" borderId="33" xfId="0" applyFont="1" applyFill="1" applyBorder="1"/>
    <xf numFmtId="0" fontId="13" fillId="2" borderId="33" xfId="0" applyFont="1" applyFill="1" applyBorder="1" applyAlignment="1">
      <alignment shrinkToFit="1"/>
    </xf>
    <xf numFmtId="0" fontId="8" fillId="0" borderId="36" xfId="1" applyFont="1" applyBorder="1" applyAlignment="1">
      <alignment horizontal="left" wrapText="1" indent="1"/>
    </xf>
    <xf numFmtId="0" fontId="8" fillId="0" borderId="17" xfId="1" applyFont="1" applyBorder="1" applyAlignment="1">
      <alignment horizontal="left" indent="1"/>
    </xf>
    <xf numFmtId="0" fontId="8" fillId="0" borderId="17" xfId="1" applyFont="1" applyBorder="1" applyAlignment="1">
      <alignment horizontal="left" wrapText="1" indent="1"/>
    </xf>
    <xf numFmtId="0" fontId="8" fillId="0" borderId="37" xfId="1" applyFont="1" applyBorder="1" applyAlignment="1">
      <alignment horizontal="left" wrapText="1" indent="1"/>
    </xf>
    <xf numFmtId="0" fontId="9" fillId="0" borderId="38" xfId="1" applyFont="1" applyBorder="1"/>
    <xf numFmtId="0" fontId="8" fillId="0" borderId="36" xfId="1" applyFont="1" applyBorder="1" applyAlignment="1">
      <alignment horizontal="left" wrapText="1"/>
    </xf>
    <xf numFmtId="0" fontId="8" fillId="0" borderId="17" xfId="1" applyFont="1" applyBorder="1" applyAlignment="1">
      <alignment horizontal="left"/>
    </xf>
    <xf numFmtId="0" fontId="8" fillId="0" borderId="17" xfId="1" applyFont="1" applyBorder="1" applyAlignment="1">
      <alignment horizontal="left" wrapText="1"/>
    </xf>
    <xf numFmtId="0" fontId="9" fillId="0" borderId="39" xfId="1" applyFont="1" applyBorder="1" applyAlignment="1">
      <alignment horizontal="left"/>
    </xf>
    <xf numFmtId="0" fontId="9" fillId="0" borderId="38" xfId="1" applyFont="1" applyBorder="1" applyAlignment="1">
      <alignment horizontal="left"/>
    </xf>
    <xf numFmtId="0" fontId="8" fillId="0" borderId="36" xfId="1" applyFont="1" applyBorder="1" applyAlignment="1">
      <alignment horizontal="left" indent="1"/>
    </xf>
    <xf numFmtId="0" fontId="5" fillId="0" borderId="17" xfId="1" applyFont="1" applyBorder="1" applyAlignment="1">
      <alignment horizontal="left" wrapText="1" indent="2"/>
    </xf>
    <xf numFmtId="0" fontId="9" fillId="0" borderId="37" xfId="1" applyFont="1" applyBorder="1" applyAlignment="1">
      <alignment horizontal="left"/>
    </xf>
    <xf numFmtId="0" fontId="9" fillId="0" borderId="40" xfId="1" applyFont="1" applyBorder="1" applyAlignment="1">
      <alignment horizontal="left"/>
    </xf>
    <xf numFmtId="0" fontId="9" fillId="0" borderId="41" xfId="1" applyFont="1" applyBorder="1" applyAlignment="1">
      <alignment horizontal="left"/>
    </xf>
    <xf numFmtId="0" fontId="9" fillId="0" borderId="42" xfId="1" applyFont="1" applyBorder="1" applyAlignment="1">
      <alignment horizontal="left" indent="1"/>
    </xf>
    <xf numFmtId="0" fontId="9" fillId="0" borderId="41" xfId="1" applyFont="1" applyBorder="1" applyAlignment="1">
      <alignment horizontal="center" vertical="center" wrapText="1"/>
    </xf>
    <xf numFmtId="0" fontId="8" fillId="0" borderId="42" xfId="1" applyFont="1" applyBorder="1" applyAlignment="1">
      <alignment horizontal="left" wrapText="1" indent="1"/>
    </xf>
    <xf numFmtId="0" fontId="8" fillId="0" borderId="38" xfId="1" applyFont="1" applyBorder="1" applyAlignment="1">
      <alignment horizontal="left" wrapText="1" indent="1"/>
    </xf>
    <xf numFmtId="0" fontId="10" fillId="0" borderId="46" xfId="1" applyFont="1" applyBorder="1"/>
    <xf numFmtId="0" fontId="10" fillId="0" borderId="47" xfId="1" applyFont="1" applyBorder="1"/>
    <xf numFmtId="0" fontId="8" fillId="0" borderId="43" xfId="4" applyFont="1" applyBorder="1" applyAlignment="1">
      <alignment horizontal="left" indent="1"/>
    </xf>
    <xf numFmtId="0" fontId="8" fillId="0" borderId="44" xfId="4" applyFont="1" applyBorder="1" applyAlignment="1">
      <alignment horizontal="left" indent="1"/>
    </xf>
    <xf numFmtId="0" fontId="8" fillId="0" borderId="50" xfId="4" applyFont="1" applyBorder="1" applyAlignment="1">
      <alignment horizontal="left" indent="1"/>
    </xf>
    <xf numFmtId="0" fontId="8" fillId="0" borderId="46" xfId="1" applyFont="1" applyBorder="1"/>
    <xf numFmtId="0" fontId="8" fillId="0" borderId="48" xfId="4" applyFont="1" applyBorder="1" applyAlignment="1">
      <alignment horizontal="left" indent="1"/>
    </xf>
    <xf numFmtId="0" fontId="8" fillId="0" borderId="45" xfId="4" applyFont="1" applyBorder="1" applyAlignment="1">
      <alignment horizontal="left" indent="1"/>
    </xf>
    <xf numFmtId="0" fontId="8" fillId="0" borderId="51" xfId="1" applyFont="1" applyBorder="1"/>
    <xf numFmtId="0" fontId="9" fillId="0" borderId="46" xfId="1" applyFont="1" applyBorder="1"/>
    <xf numFmtId="0" fontId="8" fillId="0" borderId="49" xfId="4" applyFont="1" applyBorder="1" applyAlignment="1">
      <alignment horizontal="left" indent="1"/>
    </xf>
    <xf numFmtId="0" fontId="8" fillId="0" borderId="45" xfId="1" applyFont="1" applyBorder="1" applyAlignment="1">
      <alignment horizontal="left" indent="1"/>
    </xf>
    <xf numFmtId="0" fontId="2" fillId="3" borderId="1" xfId="0" applyFont="1" applyFill="1" applyBorder="1" applyAlignment="1">
      <alignment horizontal="left" indent="1"/>
    </xf>
    <xf numFmtId="0" fontId="3" fillId="3" borderId="2" xfId="0" applyFont="1" applyFill="1" applyBorder="1" applyAlignment="1">
      <alignment horizontal="center"/>
    </xf>
    <xf numFmtId="0" fontId="10" fillId="0" borderId="47" xfId="0" applyFont="1" applyBorder="1"/>
    <xf numFmtId="3" fontId="9" fillId="2" borderId="47" xfId="0" applyNumberFormat="1" applyFont="1" applyFill="1" applyBorder="1"/>
    <xf numFmtId="3" fontId="8" fillId="0" borderId="47" xfId="0" applyNumberFormat="1" applyFont="1" applyBorder="1"/>
    <xf numFmtId="0" fontId="2" fillId="2" borderId="52" xfId="1" applyFont="1" applyFill="1" applyBorder="1" applyAlignment="1">
      <alignment horizontal="left" indent="1"/>
    </xf>
    <xf numFmtId="0" fontId="2" fillId="0" borderId="11" xfId="1" applyFont="1" applyBorder="1" applyAlignment="1">
      <alignment horizontal="left" indent="1"/>
    </xf>
    <xf numFmtId="0" fontId="2" fillId="2" borderId="1" xfId="1" applyFont="1" applyFill="1" applyBorder="1" applyAlignment="1">
      <alignment horizontal="left" indent="1"/>
    </xf>
    <xf numFmtId="0" fontId="3" fillId="2" borderId="3" xfId="1" applyFont="1" applyFill="1" applyBorder="1"/>
    <xf numFmtId="0" fontId="2" fillId="2" borderId="11" xfId="1" applyFont="1" applyFill="1" applyBorder="1" applyAlignment="1">
      <alignment horizontal="left" indent="1"/>
    </xf>
    <xf numFmtId="165" fontId="8" fillId="6" borderId="6" xfId="0" applyNumberFormat="1" applyFont="1" applyFill="1" applyBorder="1" applyAlignment="1">
      <alignment horizontal="right"/>
    </xf>
    <xf numFmtId="165" fontId="8" fillId="6" borderId="7" xfId="0" applyNumberFormat="1" applyFont="1" applyFill="1" applyBorder="1" applyAlignment="1">
      <alignment horizontal="right"/>
    </xf>
    <xf numFmtId="165" fontId="8" fillId="6" borderId="9" xfId="0" applyNumberFormat="1" applyFont="1" applyFill="1" applyBorder="1" applyAlignment="1">
      <alignment horizontal="right"/>
    </xf>
    <xf numFmtId="165" fontId="2" fillId="6" borderId="9" xfId="7" applyNumberFormat="1" applyFont="1" applyFill="1" applyBorder="1" applyAlignment="1">
      <alignment horizontal="right"/>
    </xf>
    <xf numFmtId="165" fontId="2" fillId="5" borderId="9" xfId="7" applyNumberFormat="1" applyFont="1" applyFill="1" applyBorder="1" applyAlignment="1">
      <alignment horizontal="right"/>
    </xf>
    <xf numFmtId="165" fontId="3" fillId="6" borderId="11" xfId="7" applyNumberFormat="1" applyFont="1" applyFill="1" applyBorder="1" applyAlignment="1">
      <alignment horizontal="right"/>
    </xf>
    <xf numFmtId="0" fontId="2" fillId="3" borderId="3" xfId="7" applyFont="1" applyFill="1" applyBorder="1" applyAlignment="1">
      <alignment horizontal="center" vertical="center" wrapText="1"/>
    </xf>
    <xf numFmtId="0" fontId="2" fillId="3" borderId="4" xfId="7" applyFont="1" applyFill="1" applyBorder="1" applyAlignment="1">
      <alignment horizontal="center" vertical="center" wrapText="1"/>
    </xf>
    <xf numFmtId="165" fontId="2" fillId="5" borderId="6" xfId="7" applyNumberFormat="1" applyFont="1" applyFill="1" applyBorder="1" applyAlignment="1">
      <alignment horizontal="right"/>
    </xf>
    <xf numFmtId="165" fontId="2" fillId="6" borderId="7" xfId="7" applyNumberFormat="1" applyFont="1" applyFill="1" applyBorder="1" applyAlignment="1">
      <alignment horizontal="right"/>
    </xf>
    <xf numFmtId="165" fontId="3" fillId="6" borderId="12" xfId="7" applyNumberFormat="1" applyFont="1" applyFill="1" applyBorder="1" applyAlignment="1">
      <alignment horizontal="right"/>
    </xf>
    <xf numFmtId="165" fontId="3" fillId="6" borderId="3" xfId="7" applyNumberFormat="1" applyFont="1" applyFill="1" applyBorder="1" applyAlignment="1">
      <alignment horizontal="right"/>
    </xf>
    <xf numFmtId="3" fontId="8" fillId="7" borderId="55" xfId="0" applyNumberFormat="1" applyFont="1" applyFill="1" applyBorder="1" applyAlignment="1">
      <alignment horizontal="right"/>
    </xf>
    <xf numFmtId="38" fontId="8" fillId="6" borderId="9" xfId="0" applyNumberFormat="1" applyFont="1" applyFill="1" applyBorder="1" applyAlignment="1">
      <alignment horizontal="right"/>
    </xf>
    <xf numFmtId="165" fontId="8" fillId="8" borderId="9" xfId="0" applyNumberFormat="1" applyFont="1" applyFill="1" applyBorder="1" applyAlignment="1">
      <alignment horizontal="right"/>
    </xf>
    <xf numFmtId="165" fontId="8" fillId="6" borderId="57" xfId="7" applyNumberFormat="1" applyFont="1" applyFill="1" applyBorder="1" applyAlignment="1">
      <alignment horizontal="right"/>
    </xf>
    <xf numFmtId="165" fontId="8" fillId="6" borderId="58" xfId="7" applyNumberFormat="1" applyFont="1" applyFill="1" applyBorder="1" applyAlignment="1">
      <alignment horizontal="right"/>
    </xf>
    <xf numFmtId="43" fontId="9" fillId="6" borderId="59" xfId="8" applyFont="1" applyFill="1" applyBorder="1" applyAlignment="1">
      <alignment horizontal="right"/>
    </xf>
    <xf numFmtId="43" fontId="8" fillId="0" borderId="53" xfId="8" applyFont="1" applyBorder="1" applyAlignment="1" applyProtection="1">
      <alignment horizontal="right"/>
      <protection locked="0"/>
    </xf>
    <xf numFmtId="43" fontId="8" fillId="0" borderId="36" xfId="8" applyFont="1" applyBorder="1" applyAlignment="1" applyProtection="1">
      <alignment horizontal="right"/>
      <protection locked="0"/>
    </xf>
    <xf numFmtId="43" fontId="8" fillId="0" borderId="43" xfId="8" applyFont="1" applyBorder="1" applyAlignment="1" applyProtection="1">
      <alignment horizontal="right"/>
      <protection locked="0"/>
    </xf>
    <xf numFmtId="43" fontId="8" fillId="0" borderId="17" xfId="8" applyFont="1" applyBorder="1" applyAlignment="1" applyProtection="1">
      <alignment horizontal="right"/>
      <protection locked="0"/>
    </xf>
    <xf numFmtId="43" fontId="9" fillId="6" borderId="48" xfId="8" applyFont="1" applyFill="1" applyBorder="1" applyAlignment="1">
      <alignment horizontal="right"/>
    </xf>
    <xf numFmtId="165" fontId="9" fillId="6" borderId="60" xfId="7" applyNumberFormat="1" applyFont="1" applyFill="1" applyBorder="1" applyAlignment="1">
      <alignment horizontal="right"/>
    </xf>
    <xf numFmtId="165" fontId="9" fillId="6" borderId="61" xfId="7" applyNumberFormat="1" applyFont="1" applyFill="1" applyBorder="1" applyAlignment="1">
      <alignment horizontal="right"/>
    </xf>
    <xf numFmtId="43" fontId="8" fillId="0" borderId="53" xfId="8" applyFont="1" applyFill="1" applyBorder="1" applyAlignment="1">
      <alignment horizontal="right"/>
    </xf>
    <xf numFmtId="43" fontId="8" fillId="0" borderId="18" xfId="8" applyFont="1" applyFill="1" applyBorder="1" applyAlignment="1">
      <alignment horizontal="right"/>
    </xf>
    <xf numFmtId="165" fontId="8" fillId="6" borderId="18" xfId="7" applyNumberFormat="1" applyFont="1" applyFill="1" applyBorder="1" applyAlignment="1">
      <alignment horizontal="right"/>
    </xf>
    <xf numFmtId="43" fontId="5" fillId="0" borderId="43" xfId="8" applyFont="1" applyFill="1" applyBorder="1" applyAlignment="1" applyProtection="1">
      <alignment horizontal="right"/>
      <protection locked="0"/>
    </xf>
    <xf numFmtId="43" fontId="5" fillId="0" borderId="16" xfId="8" applyFont="1" applyFill="1" applyBorder="1" applyAlignment="1" applyProtection="1">
      <alignment horizontal="right"/>
      <protection locked="0"/>
    </xf>
    <xf numFmtId="165" fontId="5" fillId="6" borderId="16" xfId="7" applyNumberFormat="1" applyFont="1" applyFill="1" applyBorder="1" applyAlignment="1">
      <alignment horizontal="right"/>
    </xf>
    <xf numFmtId="43" fontId="5" fillId="0" borderId="48" xfId="8" applyFont="1" applyFill="1" applyBorder="1" applyAlignment="1" applyProtection="1">
      <alignment horizontal="right"/>
      <protection locked="0"/>
    </xf>
    <xf numFmtId="43" fontId="5" fillId="0" borderId="19" xfId="8" applyFont="1" applyFill="1" applyBorder="1" applyAlignment="1" applyProtection="1">
      <alignment horizontal="right"/>
      <protection locked="0"/>
    </xf>
    <xf numFmtId="165" fontId="8" fillId="6" borderId="19" xfId="7" applyNumberFormat="1" applyFont="1" applyFill="1" applyBorder="1" applyAlignment="1">
      <alignment horizontal="right"/>
    </xf>
    <xf numFmtId="43" fontId="8" fillId="0" borderId="16" xfId="8" applyFont="1" applyBorder="1" applyAlignment="1" applyProtection="1">
      <alignment horizontal="right"/>
      <protection locked="0"/>
    </xf>
    <xf numFmtId="3" fontId="8" fillId="6" borderId="62" xfId="7" applyNumberFormat="1" applyFont="1" applyFill="1" applyBorder="1" applyAlignment="1">
      <alignment horizontal="right"/>
    </xf>
    <xf numFmtId="3" fontId="8" fillId="6" borderId="63" xfId="7" applyNumberFormat="1" applyFont="1" applyFill="1" applyBorder="1" applyAlignment="1">
      <alignment horizontal="right"/>
    </xf>
    <xf numFmtId="43" fontId="8" fillId="0" borderId="64" xfId="8" applyFont="1" applyBorder="1" applyAlignment="1" applyProtection="1">
      <alignment horizontal="right"/>
      <protection locked="0"/>
    </xf>
    <xf numFmtId="3" fontId="8" fillId="6" borderId="65" xfId="7" applyNumberFormat="1" applyFont="1" applyFill="1" applyBorder="1" applyAlignment="1">
      <alignment horizontal="right"/>
    </xf>
    <xf numFmtId="43" fontId="9" fillId="6" borderId="14" xfId="8" applyFont="1" applyFill="1" applyBorder="1" applyAlignment="1">
      <alignment horizontal="right"/>
    </xf>
    <xf numFmtId="3" fontId="9" fillId="6" borderId="66" xfId="7" applyNumberFormat="1" applyFont="1" applyFill="1" applyBorder="1" applyAlignment="1">
      <alignment horizontal="right"/>
    </xf>
    <xf numFmtId="43" fontId="8" fillId="4" borderId="18" xfId="8" applyFont="1" applyFill="1" applyBorder="1" applyAlignment="1">
      <alignment horizontal="right"/>
    </xf>
    <xf numFmtId="43" fontId="8" fillId="4" borderId="16" xfId="8" applyFont="1" applyFill="1" applyBorder="1" applyAlignment="1">
      <alignment horizontal="right"/>
    </xf>
    <xf numFmtId="43" fontId="8" fillId="4" borderId="21" xfId="8" applyFont="1" applyFill="1" applyBorder="1" applyAlignment="1">
      <alignment horizontal="right"/>
    </xf>
    <xf numFmtId="3" fontId="8" fillId="6" borderId="67" xfId="7" applyNumberFormat="1" applyFont="1" applyFill="1" applyBorder="1" applyAlignment="1">
      <alignment horizontal="right"/>
    </xf>
    <xf numFmtId="43" fontId="8" fillId="4" borderId="20" xfId="8" applyFont="1" applyFill="1" applyBorder="1" applyAlignment="1">
      <alignment horizontal="right"/>
    </xf>
    <xf numFmtId="3" fontId="9" fillId="6" borderId="61" xfId="7" applyNumberFormat="1" applyFont="1" applyFill="1" applyBorder="1" applyAlignment="1">
      <alignment horizontal="right"/>
    </xf>
    <xf numFmtId="43" fontId="8" fillId="4" borderId="22" xfId="8" applyFont="1" applyFill="1" applyBorder="1" applyAlignment="1">
      <alignment horizontal="right" vertical="center"/>
    </xf>
    <xf numFmtId="43" fontId="8" fillId="4" borderId="20" xfId="8" applyFont="1" applyFill="1" applyBorder="1" applyAlignment="1">
      <alignment horizontal="right" vertical="center"/>
    </xf>
    <xf numFmtId="165" fontId="8" fillId="6" borderId="56" xfId="7" applyNumberFormat="1" applyFont="1" applyFill="1" applyBorder="1" applyAlignment="1">
      <alignment horizontal="right"/>
    </xf>
    <xf numFmtId="165" fontId="8" fillId="6" borderId="55" xfId="7" applyNumberFormat="1" applyFont="1" applyFill="1" applyBorder="1" applyAlignment="1">
      <alignment horizontal="right"/>
    </xf>
    <xf numFmtId="165" fontId="5" fillId="6" borderId="55" xfId="7" applyNumberFormat="1" applyFont="1" applyFill="1" applyBorder="1" applyAlignment="1">
      <alignment horizontal="right"/>
    </xf>
    <xf numFmtId="165" fontId="8" fillId="6" borderId="54" xfId="7" applyNumberFormat="1" applyFont="1" applyFill="1" applyBorder="1" applyAlignment="1">
      <alignment horizontal="right"/>
    </xf>
    <xf numFmtId="165" fontId="8" fillId="6" borderId="68" xfId="7" applyNumberFormat="1" applyFont="1" applyFill="1" applyBorder="1" applyAlignment="1">
      <alignment horizontal="right"/>
    </xf>
    <xf numFmtId="3" fontId="9" fillId="6" borderId="69" xfId="7" applyNumberFormat="1" applyFont="1" applyFill="1" applyBorder="1" applyAlignment="1">
      <alignment horizontal="right"/>
    </xf>
    <xf numFmtId="3" fontId="8" fillId="6" borderId="70" xfId="7" applyNumberFormat="1" applyFont="1" applyFill="1" applyBorder="1" applyAlignment="1">
      <alignment horizontal="right"/>
    </xf>
    <xf numFmtId="3" fontId="8" fillId="6" borderId="71" xfId="7" applyNumberFormat="1" applyFont="1" applyFill="1" applyBorder="1" applyAlignment="1">
      <alignment horizontal="right"/>
    </xf>
    <xf numFmtId="3" fontId="9" fillId="6" borderId="72" xfId="7" applyNumberFormat="1" applyFont="1" applyFill="1" applyBorder="1" applyAlignment="1">
      <alignment horizontal="right"/>
    </xf>
    <xf numFmtId="0" fontId="11" fillId="2" borderId="34" xfId="0" applyFont="1" applyFill="1" applyBorder="1"/>
    <xf numFmtId="0" fontId="11" fillId="2" borderId="35" xfId="0" applyFont="1" applyFill="1" applyBorder="1"/>
    <xf numFmtId="0" fontId="11" fillId="2" borderId="9" xfId="0" applyFont="1" applyFill="1" applyBorder="1"/>
    <xf numFmtId="0" fontId="11" fillId="2" borderId="10" xfId="0" applyFont="1" applyFill="1" applyBorder="1"/>
    <xf numFmtId="0" fontId="14" fillId="0" borderId="27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 wrapText="1"/>
    </xf>
    <xf numFmtId="0" fontId="11" fillId="2" borderId="0" xfId="0" applyFont="1" applyFill="1" applyAlignment="1">
      <alignment horizontal="left"/>
    </xf>
    <xf numFmtId="0" fontId="13" fillId="2" borderId="29" xfId="0" applyFont="1" applyFill="1" applyBorder="1" applyAlignment="1">
      <alignment horizontal="center" shrinkToFit="1"/>
    </xf>
    <xf numFmtId="0" fontId="13" fillId="2" borderId="30" xfId="0" applyFont="1" applyFill="1" applyBorder="1" applyAlignment="1">
      <alignment horizontal="center" shrinkToFit="1"/>
    </xf>
    <xf numFmtId="0" fontId="15" fillId="2" borderId="29" xfId="0" applyFont="1" applyFill="1" applyBorder="1" applyAlignment="1">
      <alignment horizontal="center" shrinkToFit="1"/>
    </xf>
    <xf numFmtId="0" fontId="15" fillId="2" borderId="30" xfId="0" applyFont="1" applyFill="1" applyBorder="1" applyAlignment="1">
      <alignment horizontal="center" shrinkToFit="1"/>
    </xf>
    <xf numFmtId="43" fontId="8" fillId="0" borderId="0" xfId="8" applyFont="1"/>
    <xf numFmtId="165" fontId="8" fillId="6" borderId="73" xfId="0" applyNumberFormat="1" applyFont="1" applyFill="1" applyBorder="1" applyAlignment="1">
      <alignment horizontal="right"/>
    </xf>
    <xf numFmtId="165" fontId="8" fillId="6" borderId="16" xfId="0" applyNumberFormat="1" applyFont="1" applyFill="1" applyBorder="1" applyAlignment="1">
      <alignment horizontal="right"/>
    </xf>
    <xf numFmtId="43" fontId="5" fillId="0" borderId="73" xfId="8" applyFont="1" applyBorder="1" applyAlignment="1" applyProtection="1">
      <alignment horizontal="right"/>
      <protection locked="0"/>
    </xf>
    <xf numFmtId="43" fontId="5" fillId="0" borderId="17" xfId="8" applyFont="1" applyBorder="1" applyAlignment="1" applyProtection="1">
      <alignment horizontal="right"/>
      <protection locked="0"/>
    </xf>
    <xf numFmtId="43" fontId="8" fillId="6" borderId="73" xfId="8" applyFont="1" applyFill="1" applyBorder="1" applyAlignment="1">
      <alignment horizontal="right"/>
    </xf>
    <xf numFmtId="43" fontId="8" fillId="6" borderId="17" xfId="8" applyFont="1" applyFill="1" applyBorder="1" applyAlignment="1">
      <alignment horizontal="right"/>
    </xf>
    <xf numFmtId="43" fontId="5" fillId="0" borderId="74" xfId="8" applyFont="1" applyBorder="1" applyAlignment="1" applyProtection="1">
      <alignment horizontal="right"/>
      <protection locked="0"/>
    </xf>
    <xf numFmtId="43" fontId="5" fillId="0" borderId="37" xfId="8" applyFont="1" applyBorder="1" applyAlignment="1" applyProtection="1">
      <alignment horizontal="right"/>
      <protection locked="0"/>
    </xf>
    <xf numFmtId="43" fontId="10" fillId="0" borderId="2" xfId="8" applyFont="1" applyBorder="1"/>
    <xf numFmtId="43" fontId="8" fillId="0" borderId="73" xfId="8" applyFont="1" applyBorder="1" applyAlignment="1" applyProtection="1">
      <alignment horizontal="right"/>
      <protection locked="0"/>
    </xf>
    <xf numFmtId="43" fontId="8" fillId="0" borderId="75" xfId="8" applyFont="1" applyBorder="1" applyAlignment="1" applyProtection="1">
      <alignment horizontal="right"/>
      <protection locked="0"/>
    </xf>
    <xf numFmtId="43" fontId="9" fillId="6" borderId="41" xfId="8" applyFont="1" applyFill="1" applyBorder="1" applyAlignment="1">
      <alignment horizontal="right"/>
    </xf>
    <xf numFmtId="43" fontId="9" fillId="0" borderId="2" xfId="8" applyFont="1" applyBorder="1"/>
    <xf numFmtId="43" fontId="8" fillId="0" borderId="2" xfId="8" applyFont="1" applyBorder="1"/>
    <xf numFmtId="43" fontId="8" fillId="0" borderId="76" xfId="8" applyFont="1" applyBorder="1"/>
    <xf numFmtId="43" fontId="8" fillId="0" borderId="77" xfId="8" applyFont="1" applyBorder="1" applyAlignment="1" applyProtection="1">
      <alignment horizontal="right"/>
      <protection locked="0"/>
    </xf>
    <xf numFmtId="43" fontId="8" fillId="0" borderId="74" xfId="8" applyFont="1" applyBorder="1" applyAlignment="1" applyProtection="1">
      <alignment horizontal="right"/>
      <protection locked="0"/>
    </xf>
    <xf numFmtId="43" fontId="8" fillId="0" borderId="78" xfId="8" applyFont="1" applyBorder="1" applyAlignment="1">
      <alignment horizontal="right"/>
    </xf>
    <xf numFmtId="43" fontId="8" fillId="0" borderId="78" xfId="8" applyFont="1" applyBorder="1" applyAlignment="1" applyProtection="1">
      <alignment horizontal="right" vertical="center"/>
      <protection locked="0"/>
    </xf>
    <xf numFmtId="43" fontId="8" fillId="0" borderId="59" xfId="8" applyFont="1" applyBorder="1" applyAlignment="1" applyProtection="1">
      <alignment horizontal="right" vertical="center"/>
      <protection locked="0"/>
    </xf>
    <xf numFmtId="43" fontId="9" fillId="6" borderId="79" xfId="8" applyFont="1" applyFill="1" applyBorder="1" applyAlignment="1">
      <alignment horizontal="right"/>
    </xf>
    <xf numFmtId="0" fontId="14" fillId="0" borderId="80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 wrapText="1"/>
    </xf>
    <xf numFmtId="10" fontId="11" fillId="2" borderId="32" xfId="3" applyNumberFormat="1" applyFont="1" applyFill="1" applyBorder="1" applyAlignment="1"/>
  </cellXfs>
  <cellStyles count="9">
    <cellStyle name="Comma" xfId="8" builtinId="3"/>
    <cellStyle name="Comma 2" xfId="2" xr:uid="{00000000-0005-0000-0000-000000000000}"/>
    <cellStyle name="Normal" xfId="0" builtinId="0"/>
    <cellStyle name="Normal 10" xfId="5" xr:uid="{00000000-0005-0000-0000-000002000000}"/>
    <cellStyle name="Normal 124" xfId="7" xr:uid="{5A71A1CA-D3FB-4058-A8DB-D964354B60CE}"/>
    <cellStyle name="Normal 2" xfId="1" xr:uid="{00000000-0005-0000-0000-000003000000}"/>
    <cellStyle name="Normal 2 10 2 2" xfId="6" xr:uid="{00000000-0005-0000-0000-000004000000}"/>
    <cellStyle name="Normal 2 2" xfId="4" xr:uid="{00000000-0005-0000-0000-000005000000}"/>
    <cellStyle name="Percent 2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KHO/&#4304;&#4316;&#4306;&#4304;&#4320;&#4312;&#4328;&#4306;&#4308;&#4305;&#4304;/Rico%20Express-201803-FRM/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AppData/Local/Microsoft/Windows/INetCache/Content.Outlook/3SUN7YWS/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6"/>
  <sheetViews>
    <sheetView showGridLines="0" zoomScale="115" zoomScaleNormal="115" zoomScaleSheetLayoutView="90" workbookViewId="0">
      <selection activeCell="B2" sqref="B2"/>
    </sheetView>
  </sheetViews>
  <sheetFormatPr defaultColWidth="9.125" defaultRowHeight="12" customHeight="1" x14ac:dyDescent="0.2"/>
  <cols>
    <col min="1" max="1" width="8.125" style="3" bestFit="1" customWidth="1"/>
    <col min="2" max="2" width="48.75" style="3" customWidth="1"/>
    <col min="3" max="3" width="14.375" style="3" customWidth="1"/>
    <col min="4" max="4" width="13.625" style="3" bestFit="1" customWidth="1"/>
    <col min="5" max="5" width="16.25" style="3" bestFit="1" customWidth="1"/>
    <col min="6" max="16384" width="9.125" style="3"/>
  </cols>
  <sheetData>
    <row r="1" spans="1:6" ht="12" customHeight="1" x14ac:dyDescent="0.2">
      <c r="A1" s="1" t="s">
        <v>103</v>
      </c>
      <c r="B1" s="60" t="s">
        <v>112</v>
      </c>
      <c r="C1" s="2"/>
      <c r="D1" s="2"/>
      <c r="E1" s="2"/>
    </row>
    <row r="2" spans="1:6" ht="12" customHeight="1" x14ac:dyDescent="0.2">
      <c r="A2" s="1" t="s">
        <v>102</v>
      </c>
      <c r="B2" s="67">
        <v>46022</v>
      </c>
      <c r="C2" s="2"/>
      <c r="D2" s="2"/>
      <c r="E2" s="2"/>
    </row>
    <row r="3" spans="1:6" ht="12" customHeight="1" x14ac:dyDescent="0.2">
      <c r="A3" s="1"/>
      <c r="B3" s="1"/>
      <c r="C3" s="2"/>
      <c r="D3" s="2"/>
      <c r="E3" s="2"/>
    </row>
    <row r="4" spans="1:6" ht="12" customHeight="1" x14ac:dyDescent="0.2">
      <c r="A4" s="4" t="s">
        <v>0</v>
      </c>
      <c r="B4" s="5" t="s">
        <v>107</v>
      </c>
      <c r="C4" s="1"/>
      <c r="D4" s="1"/>
      <c r="E4" s="6"/>
    </row>
    <row r="5" spans="1:6" ht="12" customHeight="1" thickBot="1" x14ac:dyDescent="0.25">
      <c r="A5" s="1"/>
      <c r="B5" s="1"/>
      <c r="C5" s="1"/>
      <c r="D5" s="1"/>
      <c r="E5" s="7"/>
    </row>
    <row r="6" spans="1:6" ht="12" customHeight="1" thickBot="1" x14ac:dyDescent="0.25">
      <c r="A6" s="8" t="s">
        <v>1</v>
      </c>
      <c r="B6" s="9" t="s">
        <v>22</v>
      </c>
      <c r="C6" s="10" t="s">
        <v>31</v>
      </c>
      <c r="D6" s="10" t="s">
        <v>32</v>
      </c>
      <c r="E6" s="11" t="s">
        <v>33</v>
      </c>
    </row>
    <row r="7" spans="1:6" ht="12" customHeight="1" x14ac:dyDescent="0.2">
      <c r="A7" s="12">
        <v>1</v>
      </c>
      <c r="B7" s="13" t="s">
        <v>4</v>
      </c>
      <c r="C7" s="112">
        <v>30117631.149999999</v>
      </c>
      <c r="D7" s="112">
        <v>33720828.743000001</v>
      </c>
      <c r="E7" s="113">
        <f>C7+D7</f>
        <v>63838459.892999999</v>
      </c>
      <c r="F7" s="14"/>
    </row>
    <row r="8" spans="1:6" ht="12" customHeight="1" x14ac:dyDescent="0.2">
      <c r="A8" s="15">
        <v>2</v>
      </c>
      <c r="B8" s="16" t="s">
        <v>5</v>
      </c>
      <c r="C8" s="114">
        <v>84575875.470000014</v>
      </c>
      <c r="D8" s="114">
        <v>574847.18349999981</v>
      </c>
      <c r="E8" s="113">
        <f t="shared" ref="E8:E13" si="0">C8+D8</f>
        <v>85150722.653500021</v>
      </c>
      <c r="F8" s="14"/>
    </row>
    <row r="9" spans="1:6" ht="12" customHeight="1" x14ac:dyDescent="0.2">
      <c r="A9" s="15">
        <v>3</v>
      </c>
      <c r="B9" s="42" t="s">
        <v>6</v>
      </c>
      <c r="C9" s="114">
        <v>860196077.875</v>
      </c>
      <c r="D9" s="114">
        <v>4830494.8879000004</v>
      </c>
      <c r="E9" s="113">
        <f t="shared" si="0"/>
        <v>865026572.76289999</v>
      </c>
      <c r="F9" s="14"/>
    </row>
    <row r="10" spans="1:6" ht="12" customHeight="1" x14ac:dyDescent="0.2">
      <c r="A10" s="15">
        <v>3.1</v>
      </c>
      <c r="B10" s="42" t="s">
        <v>7</v>
      </c>
      <c r="C10" s="125">
        <v>-6388245.5299999993</v>
      </c>
      <c r="D10" s="125">
        <v>-236774.98240000001</v>
      </c>
      <c r="E10" s="113">
        <f t="shared" si="0"/>
        <v>-6625020.5123999994</v>
      </c>
      <c r="F10" s="14"/>
    </row>
    <row r="11" spans="1:6" ht="12" customHeight="1" x14ac:dyDescent="0.2">
      <c r="A11" s="15">
        <v>3.2</v>
      </c>
      <c r="B11" s="16" t="s">
        <v>8</v>
      </c>
      <c r="C11" s="114">
        <v>853807832.34500003</v>
      </c>
      <c r="D11" s="114">
        <v>4593719.9055000003</v>
      </c>
      <c r="E11" s="113">
        <f t="shared" si="0"/>
        <v>858401552.25050008</v>
      </c>
    </row>
    <row r="12" spans="1:6" ht="12" customHeight="1" x14ac:dyDescent="0.2">
      <c r="A12" s="15">
        <v>4</v>
      </c>
      <c r="B12" s="16" t="s">
        <v>9</v>
      </c>
      <c r="C12" s="115">
        <v>0</v>
      </c>
      <c r="D12" s="115">
        <v>0</v>
      </c>
      <c r="E12" s="113">
        <f t="shared" si="0"/>
        <v>0</v>
      </c>
    </row>
    <row r="13" spans="1:6" ht="12" customHeight="1" x14ac:dyDescent="0.2">
      <c r="A13" s="15">
        <v>5</v>
      </c>
      <c r="B13" s="16" t="s">
        <v>10</v>
      </c>
      <c r="C13" s="114">
        <v>10064141.35</v>
      </c>
      <c r="D13" s="114">
        <v>26495.665500000003</v>
      </c>
      <c r="E13" s="113">
        <f t="shared" si="0"/>
        <v>10090637.0155</v>
      </c>
    </row>
    <row r="14" spans="1:6" ht="12" customHeight="1" x14ac:dyDescent="0.2">
      <c r="A14" s="15">
        <v>6</v>
      </c>
      <c r="B14" s="16" t="s">
        <v>13</v>
      </c>
      <c r="C14" s="114">
        <v>0</v>
      </c>
      <c r="D14" s="126"/>
      <c r="E14" s="113">
        <f>C14+D14</f>
        <v>0</v>
      </c>
    </row>
    <row r="15" spans="1:6" ht="12" customHeight="1" x14ac:dyDescent="0.2">
      <c r="A15" s="15">
        <v>7</v>
      </c>
      <c r="B15" s="16" t="s">
        <v>14</v>
      </c>
      <c r="C15" s="114">
        <v>0</v>
      </c>
      <c r="D15" s="126"/>
      <c r="E15" s="113">
        <f>C15+D15</f>
        <v>0</v>
      </c>
    </row>
    <row r="16" spans="1:6" ht="12" customHeight="1" x14ac:dyDescent="0.2">
      <c r="A16" s="15">
        <v>8</v>
      </c>
      <c r="B16" s="16" t="s">
        <v>11</v>
      </c>
      <c r="C16" s="114">
        <v>32969548.346758347</v>
      </c>
      <c r="D16" s="126"/>
      <c r="E16" s="113">
        <f>C16+D16</f>
        <v>32969548.346758347</v>
      </c>
    </row>
    <row r="17" spans="1:5" ht="12" customHeight="1" thickBot="1" x14ac:dyDescent="0.25">
      <c r="A17" s="107">
        <v>9</v>
      </c>
      <c r="B17" s="108" t="s">
        <v>12</v>
      </c>
      <c r="C17" s="114">
        <v>1496165.9199999997</v>
      </c>
      <c r="D17" s="114">
        <v>6657416.6599999983</v>
      </c>
      <c r="E17" s="113">
        <f t="shared" ref="E17" si="1">C17+D17</f>
        <v>8153582.5799999982</v>
      </c>
    </row>
    <row r="18" spans="1:5" ht="12" customHeight="1" thickBot="1" x14ac:dyDescent="0.25">
      <c r="A18" s="109">
        <v>10</v>
      </c>
      <c r="B18" s="110" t="s">
        <v>23</v>
      </c>
      <c r="C18" s="117">
        <f>C7+C8+C11+C13+C14+C16+C17</f>
        <v>1013031194.5817584</v>
      </c>
      <c r="D18" s="117">
        <f>D7+D8+D11+D13+D14+D16+D17</f>
        <v>45573308.157499999</v>
      </c>
      <c r="E18" s="117">
        <f>E7+E8+E11+E13+E14+E16+E17</f>
        <v>1058604502.7392585</v>
      </c>
    </row>
    <row r="19" spans="1:5" ht="12" customHeight="1" thickBot="1" x14ac:dyDescent="0.25">
      <c r="A19" s="8"/>
      <c r="B19" s="9" t="s">
        <v>24</v>
      </c>
      <c r="C19" s="118"/>
      <c r="D19" s="118"/>
      <c r="E19" s="119"/>
    </row>
    <row r="20" spans="1:5" ht="12" customHeight="1" x14ac:dyDescent="0.2">
      <c r="A20" s="12">
        <v>11</v>
      </c>
      <c r="B20" s="13" t="s">
        <v>15</v>
      </c>
      <c r="C20" s="112">
        <v>290999999.02999997</v>
      </c>
      <c r="D20" s="112">
        <v>13475500</v>
      </c>
      <c r="E20" s="113">
        <f>C20+D20</f>
        <v>304475499.02999997</v>
      </c>
    </row>
    <row r="21" spans="1:5" ht="12" customHeight="1" x14ac:dyDescent="0.2">
      <c r="A21" s="15">
        <v>12</v>
      </c>
      <c r="B21" s="16" t="s">
        <v>17</v>
      </c>
      <c r="C21" s="114">
        <v>0</v>
      </c>
      <c r="D21" s="114">
        <v>0</v>
      </c>
      <c r="E21" s="113">
        <f>C21+D21</f>
        <v>0</v>
      </c>
    </row>
    <row r="22" spans="1:5" ht="12" customHeight="1" x14ac:dyDescent="0.2">
      <c r="A22" s="15">
        <v>13</v>
      </c>
      <c r="B22" s="16" t="s">
        <v>16</v>
      </c>
      <c r="C22" s="114">
        <v>242140735</v>
      </c>
      <c r="D22" s="114">
        <v>108124589.92550001</v>
      </c>
      <c r="E22" s="113">
        <f t="shared" ref="E22:E25" si="2">C22+D22</f>
        <v>350265324.92550004</v>
      </c>
    </row>
    <row r="23" spans="1:5" ht="12" customHeight="1" x14ac:dyDescent="0.2">
      <c r="A23" s="12">
        <v>14</v>
      </c>
      <c r="B23" s="16" t="s">
        <v>18</v>
      </c>
      <c r="C23" s="114">
        <v>1265927.54</v>
      </c>
      <c r="D23" s="114">
        <v>26719.056700000001</v>
      </c>
      <c r="E23" s="113">
        <f t="shared" si="2"/>
        <v>1292646.5967000001</v>
      </c>
    </row>
    <row r="24" spans="1:5" ht="12" customHeight="1" x14ac:dyDescent="0.2">
      <c r="A24" s="15">
        <v>15</v>
      </c>
      <c r="B24" s="16" t="s">
        <v>19</v>
      </c>
      <c r="C24" s="114">
        <v>13500253.93</v>
      </c>
      <c r="D24" s="114">
        <v>11784203.1886</v>
      </c>
      <c r="E24" s="113">
        <f t="shared" si="2"/>
        <v>25284457.1186</v>
      </c>
    </row>
    <row r="25" spans="1:5" ht="12" customHeight="1" thickBot="1" x14ac:dyDescent="0.25">
      <c r="A25" s="107">
        <v>16</v>
      </c>
      <c r="B25" s="108" t="s">
        <v>20</v>
      </c>
      <c r="C25" s="114">
        <v>25000000</v>
      </c>
      <c r="D25" s="114">
        <v>0</v>
      </c>
      <c r="E25" s="113">
        <f t="shared" si="2"/>
        <v>25000000</v>
      </c>
    </row>
    <row r="26" spans="1:5" ht="12" customHeight="1" thickBot="1" x14ac:dyDescent="0.25">
      <c r="A26" s="109">
        <v>17</v>
      </c>
      <c r="B26" s="110" t="s">
        <v>21</v>
      </c>
      <c r="C26" s="117">
        <f>SUM(C20:C25)</f>
        <v>572906915.5</v>
      </c>
      <c r="D26" s="117">
        <f t="shared" ref="D26:E26" si="3">SUM(D20:D25)</f>
        <v>133411012.17080002</v>
      </c>
      <c r="E26" s="117">
        <f t="shared" si="3"/>
        <v>706317927.67079997</v>
      </c>
    </row>
    <row r="27" spans="1:5" ht="12" customHeight="1" thickBot="1" x14ac:dyDescent="0.25">
      <c r="A27" s="8"/>
      <c r="B27" s="9" t="s">
        <v>25</v>
      </c>
      <c r="C27" s="118"/>
      <c r="D27" s="118"/>
      <c r="E27" s="119"/>
    </row>
    <row r="28" spans="1:5" ht="12" customHeight="1" x14ac:dyDescent="0.2">
      <c r="A28" s="12">
        <v>18</v>
      </c>
      <c r="B28" s="17" t="s">
        <v>26</v>
      </c>
      <c r="C28" s="112">
        <v>25000000</v>
      </c>
      <c r="D28" s="120"/>
      <c r="E28" s="121">
        <f>C28</f>
        <v>25000000</v>
      </c>
    </row>
    <row r="29" spans="1:5" ht="12" customHeight="1" x14ac:dyDescent="0.2">
      <c r="A29" s="15">
        <v>19</v>
      </c>
      <c r="B29" s="18" t="s">
        <v>34</v>
      </c>
      <c r="C29" s="114">
        <v>0</v>
      </c>
      <c r="D29" s="116"/>
      <c r="E29" s="121">
        <f t="shared" ref="E29:E33" si="4">C29</f>
        <v>0</v>
      </c>
    </row>
    <row r="30" spans="1:5" ht="12" customHeight="1" x14ac:dyDescent="0.2">
      <c r="A30" s="12">
        <v>20</v>
      </c>
      <c r="B30" s="18" t="s">
        <v>108</v>
      </c>
      <c r="C30" s="114">
        <v>0</v>
      </c>
      <c r="D30" s="116"/>
      <c r="E30" s="121">
        <f t="shared" si="4"/>
        <v>0</v>
      </c>
    </row>
    <row r="31" spans="1:5" ht="12" customHeight="1" x14ac:dyDescent="0.2">
      <c r="A31" s="15">
        <v>21</v>
      </c>
      <c r="B31" s="18" t="s">
        <v>93</v>
      </c>
      <c r="C31" s="114">
        <v>0</v>
      </c>
      <c r="D31" s="116"/>
      <c r="E31" s="121">
        <f t="shared" si="4"/>
        <v>0</v>
      </c>
    </row>
    <row r="32" spans="1:5" ht="12" customHeight="1" x14ac:dyDescent="0.2">
      <c r="A32" s="12">
        <v>22</v>
      </c>
      <c r="B32" s="18" t="s">
        <v>27</v>
      </c>
      <c r="C32" s="114">
        <v>310137117.18000001</v>
      </c>
      <c r="D32" s="116"/>
      <c r="E32" s="121">
        <f t="shared" si="4"/>
        <v>310137117.18000001</v>
      </c>
    </row>
    <row r="33" spans="1:5" ht="12" customHeight="1" thickBot="1" x14ac:dyDescent="0.25">
      <c r="A33" s="107">
        <v>23</v>
      </c>
      <c r="B33" s="111" t="s">
        <v>28</v>
      </c>
      <c r="C33" s="114">
        <v>17149458</v>
      </c>
      <c r="D33" s="116"/>
      <c r="E33" s="121">
        <f t="shared" si="4"/>
        <v>17149458</v>
      </c>
    </row>
    <row r="34" spans="1:5" ht="12" customHeight="1" thickBot="1" x14ac:dyDescent="0.25">
      <c r="A34" s="109">
        <v>24</v>
      </c>
      <c r="B34" s="110" t="s">
        <v>29</v>
      </c>
      <c r="C34" s="117">
        <f>SUM(C28:C33)</f>
        <v>352286575.18000001</v>
      </c>
      <c r="D34" s="116"/>
      <c r="E34" s="122">
        <f>SUM(E28:E33)</f>
        <v>352286575.18000001</v>
      </c>
    </row>
    <row r="35" spans="1:5" ht="12" customHeight="1" thickBot="1" x14ac:dyDescent="0.25">
      <c r="A35" s="102">
        <v>25</v>
      </c>
      <c r="B35" s="103" t="s">
        <v>30</v>
      </c>
      <c r="C35" s="123">
        <f>C26+C34</f>
        <v>925193490.68000007</v>
      </c>
      <c r="D35" s="123">
        <f t="shared" ref="D35:E35" si="5">D26+D34</f>
        <v>133411012.17080002</v>
      </c>
      <c r="E35" s="123">
        <f t="shared" si="5"/>
        <v>1058604502.8508</v>
      </c>
    </row>
    <row r="36" spans="1:5" ht="12" customHeight="1" x14ac:dyDescent="0.2">
      <c r="A36" s="2"/>
      <c r="B36" s="2"/>
      <c r="C36" s="19"/>
      <c r="D36" s="19"/>
      <c r="E36" s="19"/>
    </row>
    <row r="37" spans="1:5" ht="12" customHeight="1" x14ac:dyDescent="0.2">
      <c r="A37" s="2"/>
      <c r="B37" s="2"/>
      <c r="C37" s="2"/>
      <c r="D37" s="2"/>
      <c r="E37" s="2"/>
    </row>
    <row r="38" spans="1:5" ht="12" customHeight="1" x14ac:dyDescent="0.2">
      <c r="A38" s="2"/>
      <c r="B38" s="2"/>
      <c r="C38" s="20"/>
      <c r="D38" s="21"/>
      <c r="E38" s="2"/>
    </row>
    <row r="39" spans="1:5" ht="12" customHeight="1" x14ac:dyDescent="0.2">
      <c r="A39" s="2"/>
      <c r="B39" s="2"/>
      <c r="C39" s="2"/>
      <c r="D39" s="22"/>
      <c r="E39" s="2"/>
    </row>
    <row r="40" spans="1:5" ht="12" customHeight="1" x14ac:dyDescent="0.2">
      <c r="B40" s="2"/>
      <c r="C40" s="23"/>
    </row>
    <row r="41" spans="1:5" ht="12" customHeight="1" x14ac:dyDescent="0.2">
      <c r="B41" s="2"/>
    </row>
    <row r="42" spans="1:5" ht="12" customHeight="1" x14ac:dyDescent="0.2">
      <c r="B42" s="2"/>
    </row>
    <row r="43" spans="1:5" ht="12" customHeight="1" x14ac:dyDescent="0.2">
      <c r="B43" s="2"/>
    </row>
    <row r="44" spans="1:5" ht="12" customHeight="1" x14ac:dyDescent="0.2">
      <c r="B44" s="2"/>
    </row>
    <row r="45" spans="1:5" ht="12" customHeight="1" x14ac:dyDescent="0.2">
      <c r="B45" s="2"/>
    </row>
    <row r="46" spans="1:5" ht="12" customHeight="1" x14ac:dyDescent="0.2">
      <c r="B46" s="2"/>
    </row>
    <row r="47" spans="1:5" ht="12" customHeight="1" x14ac:dyDescent="0.2">
      <c r="B47" s="2"/>
    </row>
    <row r="48" spans="1:5" ht="12" customHeight="1" x14ac:dyDescent="0.2">
      <c r="B48" s="2"/>
    </row>
    <row r="49" spans="2:2" ht="12" customHeight="1" x14ac:dyDescent="0.2">
      <c r="B49" s="2"/>
    </row>
    <row r="50" spans="2:2" ht="12" customHeight="1" x14ac:dyDescent="0.2">
      <c r="B50" s="2"/>
    </row>
    <row r="51" spans="2:2" ht="12" customHeight="1" x14ac:dyDescent="0.2">
      <c r="B51" s="2"/>
    </row>
    <row r="52" spans="2:2" ht="12" customHeight="1" x14ac:dyDescent="0.2">
      <c r="B52" s="2"/>
    </row>
    <row r="53" spans="2:2" ht="12" customHeight="1" x14ac:dyDescent="0.2">
      <c r="B53" s="2"/>
    </row>
    <row r="54" spans="2:2" ht="12" customHeight="1" x14ac:dyDescent="0.2">
      <c r="B54" s="2"/>
    </row>
    <row r="55" spans="2:2" ht="12" customHeight="1" x14ac:dyDescent="0.2">
      <c r="B55" s="2"/>
    </row>
    <row r="56" spans="2:2" ht="12" customHeight="1" x14ac:dyDescent="0.2">
      <c r="B56" s="2"/>
    </row>
    <row r="57" spans="2:2" ht="12" customHeight="1" x14ac:dyDescent="0.2">
      <c r="B57" s="2"/>
    </row>
    <row r="58" spans="2:2" ht="12" customHeight="1" x14ac:dyDescent="0.2">
      <c r="B58" s="2"/>
    </row>
    <row r="59" spans="2:2" ht="12" customHeight="1" x14ac:dyDescent="0.2">
      <c r="B59" s="2"/>
    </row>
    <row r="60" spans="2:2" ht="12" customHeight="1" x14ac:dyDescent="0.2">
      <c r="B60" s="2"/>
    </row>
    <row r="61" spans="2:2" ht="12" customHeight="1" x14ac:dyDescent="0.2">
      <c r="B61" s="2"/>
    </row>
    <row r="62" spans="2:2" ht="12" customHeight="1" x14ac:dyDescent="0.2">
      <c r="B62" s="2"/>
    </row>
    <row r="63" spans="2:2" ht="12" customHeight="1" x14ac:dyDescent="0.2">
      <c r="B63" s="2"/>
    </row>
    <row r="64" spans="2:2" ht="12" customHeight="1" x14ac:dyDescent="0.2">
      <c r="B64" s="2"/>
    </row>
    <row r="65" spans="2:2" ht="12" customHeight="1" x14ac:dyDescent="0.2">
      <c r="B65" s="2"/>
    </row>
    <row r="66" spans="2:2" ht="12" customHeight="1" x14ac:dyDescent="0.2">
      <c r="B66" s="2"/>
    </row>
    <row r="67" spans="2:2" ht="12" customHeight="1" x14ac:dyDescent="0.2">
      <c r="B67" s="2"/>
    </row>
    <row r="68" spans="2:2" ht="12" customHeight="1" x14ac:dyDescent="0.2">
      <c r="B68" s="2"/>
    </row>
    <row r="69" spans="2:2" ht="12" customHeight="1" x14ac:dyDescent="0.2">
      <c r="B69" s="2"/>
    </row>
    <row r="70" spans="2:2" ht="12" customHeight="1" x14ac:dyDescent="0.2">
      <c r="B70" s="2"/>
    </row>
    <row r="71" spans="2:2" ht="12" customHeight="1" x14ac:dyDescent="0.2">
      <c r="B71" s="2"/>
    </row>
    <row r="72" spans="2:2" ht="12" customHeight="1" x14ac:dyDescent="0.2">
      <c r="B72" s="2"/>
    </row>
    <row r="73" spans="2:2" ht="12" customHeight="1" x14ac:dyDescent="0.2">
      <c r="B73" s="2"/>
    </row>
    <row r="74" spans="2:2" ht="12" customHeight="1" x14ac:dyDescent="0.2">
      <c r="B74" s="2"/>
    </row>
    <row r="75" spans="2:2" ht="12" customHeight="1" x14ac:dyDescent="0.2">
      <c r="B75" s="2"/>
    </row>
    <row r="76" spans="2:2" ht="12" customHeight="1" x14ac:dyDescent="0.2">
      <c r="B76" s="2"/>
    </row>
    <row r="77" spans="2:2" ht="12" customHeight="1" x14ac:dyDescent="0.2">
      <c r="B77" s="2"/>
    </row>
    <row r="78" spans="2:2" ht="12" customHeight="1" x14ac:dyDescent="0.2">
      <c r="B78" s="2"/>
    </row>
    <row r="79" spans="2:2" ht="12" customHeight="1" x14ac:dyDescent="0.2">
      <c r="B79" s="2"/>
    </row>
    <row r="80" spans="2:2" ht="12" customHeight="1" x14ac:dyDescent="0.2">
      <c r="B80" s="2"/>
    </row>
    <row r="81" spans="2:2" ht="12" customHeight="1" x14ac:dyDescent="0.2">
      <c r="B81" s="2"/>
    </row>
    <row r="82" spans="2:2" ht="12" customHeight="1" x14ac:dyDescent="0.2">
      <c r="B82" s="2"/>
    </row>
    <row r="83" spans="2:2" ht="12" customHeight="1" x14ac:dyDescent="0.2">
      <c r="B83" s="2"/>
    </row>
    <row r="84" spans="2:2" ht="12" customHeight="1" x14ac:dyDescent="0.2">
      <c r="B84" s="2"/>
    </row>
    <row r="85" spans="2:2" ht="12" customHeight="1" x14ac:dyDescent="0.2">
      <c r="B85" s="2"/>
    </row>
    <row r="86" spans="2:2" ht="12" customHeight="1" x14ac:dyDescent="0.2">
      <c r="B86" s="2"/>
    </row>
    <row r="87" spans="2:2" ht="12" customHeight="1" x14ac:dyDescent="0.2">
      <c r="B87" s="2"/>
    </row>
    <row r="88" spans="2:2" ht="12" customHeight="1" x14ac:dyDescent="0.2">
      <c r="B88" s="2"/>
    </row>
    <row r="89" spans="2:2" ht="12" customHeight="1" x14ac:dyDescent="0.2">
      <c r="B89" s="2"/>
    </row>
    <row r="90" spans="2:2" ht="12" customHeight="1" x14ac:dyDescent="0.2">
      <c r="B90" s="2"/>
    </row>
    <row r="91" spans="2:2" ht="12" customHeight="1" x14ac:dyDescent="0.2">
      <c r="B91" s="2"/>
    </row>
    <row r="92" spans="2:2" ht="12" customHeight="1" x14ac:dyDescent="0.2">
      <c r="B92" s="2"/>
    </row>
    <row r="93" spans="2:2" ht="12" customHeight="1" x14ac:dyDescent="0.2">
      <c r="B93" s="2"/>
    </row>
    <row r="94" spans="2:2" ht="12" customHeight="1" x14ac:dyDescent="0.2">
      <c r="B94" s="2"/>
    </row>
    <row r="95" spans="2:2" ht="12" customHeight="1" x14ac:dyDescent="0.2">
      <c r="B95" s="2"/>
    </row>
    <row r="96" spans="2:2" ht="12" customHeight="1" x14ac:dyDescent="0.2">
      <c r="B96" s="2"/>
    </row>
  </sheetData>
  <sheetProtection formatCells="0" formatColumns="0" formatRows="0"/>
  <dataValidations count="1">
    <dataValidation type="date" operator="greaterThanOrEqual" allowBlank="1" showInputMessage="1" showErrorMessage="1" error="Date" promptTitle="Reporting Period" sqref="B2:B3" xr:uid="{00000000-0002-0000-0000-000000000000}">
      <formula1>36526</formula1>
    </dataValidation>
  </dataValidations>
  <pageMargins left="0.7" right="0.7" top="0.75" bottom="0.75" header="0.3" footer="0.3"/>
  <pageSetup scale="89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73"/>
  <sheetViews>
    <sheetView showGridLines="0" tabSelected="1" zoomScale="115" zoomScaleNormal="115" zoomScaleSheetLayoutView="90" workbookViewId="0">
      <selection activeCell="C7" sqref="C7:D67"/>
    </sheetView>
  </sheetViews>
  <sheetFormatPr defaultColWidth="9.125" defaultRowHeight="11.25" x14ac:dyDescent="0.2"/>
  <cols>
    <col min="1" max="1" width="8.125" style="24" bestFit="1" customWidth="1"/>
    <col min="2" max="2" width="48.875" style="24" customWidth="1"/>
    <col min="3" max="3" width="13.625" style="24" customWidth="1"/>
    <col min="4" max="4" width="17.375" style="24" customWidth="1"/>
    <col min="5" max="5" width="14.125" style="63" customWidth="1"/>
    <col min="6" max="16384" width="9.125" style="24"/>
  </cols>
  <sheetData>
    <row r="1" spans="1:5" x14ac:dyDescent="0.2">
      <c r="A1" s="61" t="s">
        <v>103</v>
      </c>
      <c r="B1" s="60" t="s">
        <v>101</v>
      </c>
    </row>
    <row r="2" spans="1:5" x14ac:dyDescent="0.2">
      <c r="A2" s="61" t="s">
        <v>102</v>
      </c>
      <c r="B2" s="67">
        <f>'RC'!B2</f>
        <v>46022</v>
      </c>
    </row>
    <row r="3" spans="1:5" x14ac:dyDescent="0.2">
      <c r="B3" s="25"/>
    </row>
    <row r="4" spans="1:5" ht="12" thickBot="1" x14ac:dyDescent="0.25">
      <c r="A4" s="26" t="s">
        <v>2</v>
      </c>
      <c r="B4" s="27" t="s">
        <v>106</v>
      </c>
      <c r="E4" s="28"/>
    </row>
    <row r="5" spans="1:5" ht="12" thickBot="1" x14ac:dyDescent="0.25">
      <c r="A5" s="29" t="s">
        <v>1</v>
      </c>
      <c r="B5" s="30"/>
      <c r="C5" s="31" t="s">
        <v>31</v>
      </c>
      <c r="D5" s="32" t="s">
        <v>32</v>
      </c>
      <c r="E5" s="32" t="s">
        <v>33</v>
      </c>
    </row>
    <row r="6" spans="1:5" ht="12" thickBot="1" x14ac:dyDescent="0.25">
      <c r="A6" s="90"/>
      <c r="B6" s="33" t="s">
        <v>35</v>
      </c>
      <c r="C6" s="33"/>
      <c r="D6" s="33"/>
      <c r="E6" s="91"/>
    </row>
    <row r="7" spans="1:5" x14ac:dyDescent="0.2">
      <c r="A7" s="92">
        <v>1</v>
      </c>
      <c r="B7" s="71" t="s">
        <v>36</v>
      </c>
      <c r="C7" s="181">
        <v>1981410.03</v>
      </c>
      <c r="D7" s="181">
        <v>244582.87</v>
      </c>
      <c r="E7" s="161">
        <f>C7+D7</f>
        <v>2225992.9</v>
      </c>
    </row>
    <row r="8" spans="1:5" x14ac:dyDescent="0.2">
      <c r="A8" s="92">
        <v>2</v>
      </c>
      <c r="B8" s="72" t="s">
        <v>37</v>
      </c>
      <c r="C8" s="182">
        <v>149337244.74000001</v>
      </c>
      <c r="D8" s="183">
        <v>1216087.45</v>
      </c>
      <c r="E8" s="162">
        <f>C8+D8</f>
        <v>150553332.19</v>
      </c>
    </row>
    <row r="9" spans="1:5" x14ac:dyDescent="0.2">
      <c r="A9" s="92">
        <v>2.1</v>
      </c>
      <c r="B9" s="34" t="s">
        <v>38</v>
      </c>
      <c r="C9" s="184"/>
      <c r="D9" s="185"/>
      <c r="E9" s="163">
        <v>0</v>
      </c>
    </row>
    <row r="10" spans="1:5" x14ac:dyDescent="0.2">
      <c r="A10" s="92">
        <v>2.2000000000000002</v>
      </c>
      <c r="B10" s="34" t="s">
        <v>39</v>
      </c>
      <c r="C10" s="184"/>
      <c r="D10" s="185"/>
      <c r="E10" s="163">
        <v>0</v>
      </c>
    </row>
    <row r="11" spans="1:5" x14ac:dyDescent="0.2">
      <c r="A11" s="92">
        <v>2.2999999999999998</v>
      </c>
      <c r="B11" s="34" t="s">
        <v>47</v>
      </c>
      <c r="C11" s="184"/>
      <c r="D11" s="185"/>
      <c r="E11" s="163">
        <v>0</v>
      </c>
    </row>
    <row r="12" spans="1:5" x14ac:dyDescent="0.2">
      <c r="A12" s="92">
        <v>2.4</v>
      </c>
      <c r="B12" s="34" t="s">
        <v>40</v>
      </c>
      <c r="C12" s="184"/>
      <c r="D12" s="185"/>
      <c r="E12" s="163">
        <v>0</v>
      </c>
    </row>
    <row r="13" spans="1:5" x14ac:dyDescent="0.2">
      <c r="A13" s="92">
        <v>2.5</v>
      </c>
      <c r="B13" s="34" t="s">
        <v>41</v>
      </c>
      <c r="C13" s="181">
        <v>149337244.74000001</v>
      </c>
      <c r="D13" s="181">
        <v>1216087.45</v>
      </c>
      <c r="E13" s="162">
        <f>C13+D13</f>
        <v>150553332.19</v>
      </c>
    </row>
    <row r="14" spans="1:5" x14ac:dyDescent="0.2">
      <c r="A14" s="92">
        <v>2.6</v>
      </c>
      <c r="B14" s="34" t="s">
        <v>46</v>
      </c>
      <c r="C14" s="184"/>
      <c r="D14" s="185"/>
      <c r="E14" s="163">
        <v>0</v>
      </c>
    </row>
    <row r="15" spans="1:5" x14ac:dyDescent="0.2">
      <c r="A15" s="92">
        <v>2.7</v>
      </c>
      <c r="B15" s="34" t="s">
        <v>50</v>
      </c>
      <c r="C15" s="184"/>
      <c r="D15" s="185"/>
      <c r="E15" s="163">
        <v>0</v>
      </c>
    </row>
    <row r="16" spans="1:5" x14ac:dyDescent="0.2">
      <c r="A16" s="92">
        <v>3</v>
      </c>
      <c r="B16" s="72" t="s">
        <v>48</v>
      </c>
      <c r="C16" s="186">
        <v>0</v>
      </c>
      <c r="D16" s="187">
        <v>0</v>
      </c>
      <c r="E16" s="162">
        <v>0</v>
      </c>
    </row>
    <row r="17" spans="1:5" x14ac:dyDescent="0.2">
      <c r="A17" s="92">
        <v>3.1</v>
      </c>
      <c r="B17" s="34" t="s">
        <v>38</v>
      </c>
      <c r="C17" s="184"/>
      <c r="D17" s="185"/>
      <c r="E17" s="163">
        <v>0</v>
      </c>
    </row>
    <row r="18" spans="1:5" x14ac:dyDescent="0.2">
      <c r="A18" s="92">
        <v>3.2</v>
      </c>
      <c r="B18" s="34" t="s">
        <v>49</v>
      </c>
      <c r="C18" s="184"/>
      <c r="D18" s="185"/>
      <c r="E18" s="163">
        <v>0</v>
      </c>
    </row>
    <row r="19" spans="1:5" x14ac:dyDescent="0.2">
      <c r="A19" s="92">
        <v>3.3</v>
      </c>
      <c r="B19" s="34" t="s">
        <v>42</v>
      </c>
      <c r="C19" s="184"/>
      <c r="D19" s="185"/>
      <c r="E19" s="163">
        <v>0</v>
      </c>
    </row>
    <row r="20" spans="1:5" x14ac:dyDescent="0.2">
      <c r="A20" s="92">
        <v>3.4</v>
      </c>
      <c r="B20" s="34" t="s">
        <v>50</v>
      </c>
      <c r="C20" s="184"/>
      <c r="D20" s="185"/>
      <c r="E20" s="163">
        <v>0</v>
      </c>
    </row>
    <row r="21" spans="1:5" x14ac:dyDescent="0.2">
      <c r="A21" s="92">
        <v>4</v>
      </c>
      <c r="B21" s="73" t="s">
        <v>51</v>
      </c>
      <c r="C21" s="181">
        <v>21365441.550000001</v>
      </c>
      <c r="D21" s="181">
        <v>58909.86</v>
      </c>
      <c r="E21" s="163">
        <f>C21+D21</f>
        <v>21424351.41</v>
      </c>
    </row>
    <row r="22" spans="1:5" x14ac:dyDescent="0.2">
      <c r="A22" s="92">
        <v>5</v>
      </c>
      <c r="B22" s="73" t="s">
        <v>52</v>
      </c>
      <c r="C22" s="184">
        <v>0</v>
      </c>
      <c r="D22" s="185">
        <v>0</v>
      </c>
      <c r="E22" s="162">
        <v>0</v>
      </c>
    </row>
    <row r="23" spans="1:5" ht="12" thickBot="1" x14ac:dyDescent="0.25">
      <c r="A23" s="93">
        <v>6</v>
      </c>
      <c r="B23" s="74" t="s">
        <v>53</v>
      </c>
      <c r="C23" s="188"/>
      <c r="D23" s="189"/>
      <c r="E23" s="164">
        <v>0</v>
      </c>
    </row>
    <row r="24" spans="1:5" ht="12" thickBot="1" x14ac:dyDescent="0.25">
      <c r="A24" s="94">
        <v>7</v>
      </c>
      <c r="B24" s="75" t="s">
        <v>58</v>
      </c>
      <c r="C24" s="129">
        <v>172684096.32000002</v>
      </c>
      <c r="D24" s="129">
        <v>1519580.18</v>
      </c>
      <c r="E24" s="165">
        <f>C24+D24</f>
        <v>174203676.50000003</v>
      </c>
    </row>
    <row r="25" spans="1:5" ht="12" thickBot="1" x14ac:dyDescent="0.25">
      <c r="A25" s="95"/>
      <c r="B25" s="33" t="s">
        <v>59</v>
      </c>
      <c r="C25" s="190"/>
      <c r="D25" s="190"/>
      <c r="E25" s="104"/>
    </row>
    <row r="26" spans="1:5" x14ac:dyDescent="0.2">
      <c r="A26" s="92">
        <v>8</v>
      </c>
      <c r="B26" s="76" t="s">
        <v>60</v>
      </c>
      <c r="C26" s="130">
        <v>20966051.800000001</v>
      </c>
      <c r="D26" s="131">
        <v>295923.77</v>
      </c>
      <c r="E26" s="127">
        <f>C26+D26</f>
        <v>21261975.57</v>
      </c>
    </row>
    <row r="27" spans="1:5" x14ac:dyDescent="0.2">
      <c r="A27" s="92">
        <v>9</v>
      </c>
      <c r="B27" s="77" t="s">
        <v>43</v>
      </c>
      <c r="C27" s="132">
        <v>10824531.029999999</v>
      </c>
      <c r="D27" s="133">
        <v>6081281.7999999998</v>
      </c>
      <c r="E27" s="128">
        <f>C27+D27</f>
        <v>16905812.829999998</v>
      </c>
    </row>
    <row r="28" spans="1:5" x14ac:dyDescent="0.2">
      <c r="A28" s="92">
        <v>10</v>
      </c>
      <c r="B28" s="77" t="s">
        <v>44</v>
      </c>
      <c r="C28" s="132">
        <v>568104.39</v>
      </c>
      <c r="D28" s="133">
        <v>133661.88</v>
      </c>
      <c r="E28" s="128">
        <f t="shared" ref="E28:E32" si="0">C28+D28</f>
        <v>701766.27</v>
      </c>
    </row>
    <row r="29" spans="1:5" x14ac:dyDescent="0.2">
      <c r="A29" s="92">
        <v>11</v>
      </c>
      <c r="B29" s="77" t="s">
        <v>61</v>
      </c>
      <c r="C29" s="132"/>
      <c r="D29" s="133"/>
      <c r="E29" s="128">
        <f t="shared" si="0"/>
        <v>0</v>
      </c>
    </row>
    <row r="30" spans="1:5" x14ac:dyDescent="0.2">
      <c r="A30" s="92">
        <v>12</v>
      </c>
      <c r="B30" s="77" t="s">
        <v>62</v>
      </c>
      <c r="C30" s="132">
        <v>13688966.99</v>
      </c>
      <c r="D30" s="133">
        <v>0</v>
      </c>
      <c r="E30" s="128">
        <f t="shared" si="0"/>
        <v>13688966.99</v>
      </c>
    </row>
    <row r="31" spans="1:5" x14ac:dyDescent="0.2">
      <c r="A31" s="92">
        <v>13</v>
      </c>
      <c r="B31" s="77" t="s">
        <v>63</v>
      </c>
      <c r="C31" s="132"/>
      <c r="D31" s="133"/>
      <c r="E31" s="128">
        <f t="shared" si="0"/>
        <v>0</v>
      </c>
    </row>
    <row r="32" spans="1:5" x14ac:dyDescent="0.2">
      <c r="A32" s="92">
        <v>14</v>
      </c>
      <c r="B32" s="78" t="s">
        <v>45</v>
      </c>
      <c r="C32" s="132"/>
      <c r="D32" s="133"/>
      <c r="E32" s="128">
        <f t="shared" si="0"/>
        <v>0</v>
      </c>
    </row>
    <row r="33" spans="1:5" ht="12" thickBot="1" x14ac:dyDescent="0.25">
      <c r="A33" s="96">
        <v>15</v>
      </c>
      <c r="B33" s="79" t="s">
        <v>57</v>
      </c>
      <c r="C33" s="134">
        <v>46047654.210000001</v>
      </c>
      <c r="D33" s="134">
        <v>6510867.4500000002</v>
      </c>
      <c r="E33" s="135">
        <f>C33+D33</f>
        <v>52558521.660000004</v>
      </c>
    </row>
    <row r="34" spans="1:5" ht="12" thickBot="1" x14ac:dyDescent="0.25">
      <c r="A34" s="97">
        <v>16</v>
      </c>
      <c r="B34" s="80" t="s">
        <v>55</v>
      </c>
      <c r="C34" s="129">
        <v>126636442.11000001</v>
      </c>
      <c r="D34" s="129">
        <v>-4991287.2700000005</v>
      </c>
      <c r="E34" s="136">
        <f>C34+D34</f>
        <v>121645154.84000002</v>
      </c>
    </row>
    <row r="35" spans="1:5" ht="12" thickBot="1" x14ac:dyDescent="0.25">
      <c r="A35" s="98"/>
      <c r="B35" s="33" t="s">
        <v>66</v>
      </c>
      <c r="C35" s="190"/>
      <c r="D35" s="190"/>
      <c r="E35" s="104"/>
    </row>
    <row r="36" spans="1:5" x14ac:dyDescent="0.2">
      <c r="A36" s="94">
        <v>17</v>
      </c>
      <c r="B36" s="81" t="s">
        <v>67</v>
      </c>
      <c r="C36" s="137">
        <v>-7488938.6000000006</v>
      </c>
      <c r="D36" s="138">
        <v>8253350.46</v>
      </c>
      <c r="E36" s="139">
        <f>C36+D36</f>
        <v>764411.8599999994</v>
      </c>
    </row>
    <row r="37" spans="1:5" x14ac:dyDescent="0.2">
      <c r="A37" s="92">
        <v>17.100000000000001</v>
      </c>
      <c r="B37" s="82" t="s">
        <v>64</v>
      </c>
      <c r="C37" s="140">
        <v>692622.72</v>
      </c>
      <c r="D37" s="141">
        <v>8906401.4900000002</v>
      </c>
      <c r="E37" s="142">
        <f>C37+D37</f>
        <v>9599024.2100000009</v>
      </c>
    </row>
    <row r="38" spans="1:5" x14ac:dyDescent="0.2">
      <c r="A38" s="92">
        <v>17.2</v>
      </c>
      <c r="B38" s="82" t="s">
        <v>65</v>
      </c>
      <c r="C38" s="140">
        <v>8181561.3200000003</v>
      </c>
      <c r="D38" s="141">
        <v>653051.03</v>
      </c>
      <c r="E38" s="142">
        <f t="shared" ref="E38:E43" si="1">C38+D38</f>
        <v>8834612.3499999996</v>
      </c>
    </row>
    <row r="39" spans="1:5" x14ac:dyDescent="0.2">
      <c r="A39" s="92">
        <v>18</v>
      </c>
      <c r="B39" s="73" t="s">
        <v>68</v>
      </c>
      <c r="C39" s="140">
        <v>0</v>
      </c>
      <c r="D39" s="141">
        <v>0</v>
      </c>
      <c r="E39" s="142">
        <f t="shared" si="1"/>
        <v>0</v>
      </c>
    </row>
    <row r="40" spans="1:5" x14ac:dyDescent="0.2">
      <c r="A40" s="92">
        <v>19</v>
      </c>
      <c r="B40" s="73" t="s">
        <v>69</v>
      </c>
      <c r="C40" s="140"/>
      <c r="D40" s="141"/>
      <c r="E40" s="142">
        <f t="shared" si="1"/>
        <v>0</v>
      </c>
    </row>
    <row r="41" spans="1:5" x14ac:dyDescent="0.2">
      <c r="A41" s="92">
        <v>20</v>
      </c>
      <c r="B41" s="73" t="s">
        <v>70</v>
      </c>
      <c r="C41" s="140">
        <v>19220310.399999999</v>
      </c>
      <c r="D41" s="141"/>
      <c r="E41" s="142">
        <f t="shared" si="1"/>
        <v>19220310.399999999</v>
      </c>
    </row>
    <row r="42" spans="1:5" x14ac:dyDescent="0.2">
      <c r="A42" s="92">
        <v>21</v>
      </c>
      <c r="B42" s="73" t="s">
        <v>71</v>
      </c>
      <c r="C42" s="140">
        <v>4528062.74</v>
      </c>
      <c r="D42" s="141"/>
      <c r="E42" s="142">
        <f t="shared" si="1"/>
        <v>4528062.74</v>
      </c>
    </row>
    <row r="43" spans="1:5" x14ac:dyDescent="0.2">
      <c r="A43" s="92">
        <v>22</v>
      </c>
      <c r="B43" s="73" t="s">
        <v>72</v>
      </c>
      <c r="C43" s="140">
        <v>57989.27</v>
      </c>
      <c r="D43" s="141"/>
      <c r="E43" s="142">
        <f t="shared" si="1"/>
        <v>57989.27</v>
      </c>
    </row>
    <row r="44" spans="1:5" ht="12" thickBot="1" x14ac:dyDescent="0.25">
      <c r="A44" s="93">
        <v>23</v>
      </c>
      <c r="B44" s="74" t="s">
        <v>73</v>
      </c>
      <c r="C44" s="143">
        <v>1389043.03</v>
      </c>
      <c r="D44" s="144">
        <v>66451.27</v>
      </c>
      <c r="E44" s="145">
        <f>C44+D44</f>
        <v>1455494.3</v>
      </c>
    </row>
    <row r="45" spans="1:5" ht="12" thickBot="1" x14ac:dyDescent="0.25">
      <c r="A45" s="94">
        <v>24</v>
      </c>
      <c r="B45" s="80" t="s">
        <v>54</v>
      </c>
      <c r="C45" s="129">
        <v>17706466.839999996</v>
      </c>
      <c r="D45" s="129">
        <v>8319801.7299999995</v>
      </c>
      <c r="E45" s="136">
        <f>C45+D45</f>
        <v>26026268.569999997</v>
      </c>
    </row>
    <row r="46" spans="1:5" ht="12" thickBot="1" x14ac:dyDescent="0.25">
      <c r="A46" s="95"/>
      <c r="B46" s="33" t="s">
        <v>74</v>
      </c>
      <c r="C46" s="190"/>
      <c r="D46" s="190"/>
      <c r="E46" s="104"/>
    </row>
    <row r="47" spans="1:5" x14ac:dyDescent="0.2">
      <c r="A47" s="92">
        <v>25</v>
      </c>
      <c r="B47" s="71" t="s">
        <v>75</v>
      </c>
      <c r="C47" s="191">
        <v>1688382.63</v>
      </c>
      <c r="D47" s="146"/>
      <c r="E47" s="147">
        <f>C47+D47</f>
        <v>1688382.63</v>
      </c>
    </row>
    <row r="48" spans="1:5" x14ac:dyDescent="0.2">
      <c r="A48" s="92">
        <v>26</v>
      </c>
      <c r="B48" s="73" t="s">
        <v>76</v>
      </c>
      <c r="C48" s="191">
        <v>38015159.68</v>
      </c>
      <c r="D48" s="146"/>
      <c r="E48" s="148">
        <f>C48+D48</f>
        <v>38015159.68</v>
      </c>
    </row>
    <row r="49" spans="1:5" x14ac:dyDescent="0.2">
      <c r="A49" s="92">
        <v>27</v>
      </c>
      <c r="B49" s="73" t="s">
        <v>77</v>
      </c>
      <c r="C49" s="191">
        <v>1670720.67</v>
      </c>
      <c r="D49" s="146"/>
      <c r="E49" s="148">
        <f t="shared" ref="E49:E52" si="2">C49+D49</f>
        <v>1670720.67</v>
      </c>
    </row>
    <row r="50" spans="1:5" x14ac:dyDescent="0.2">
      <c r="A50" s="92">
        <v>28</v>
      </c>
      <c r="B50" s="73" t="s">
        <v>80</v>
      </c>
      <c r="C50" s="191">
        <v>3671588.48</v>
      </c>
      <c r="D50" s="146">
        <v>0</v>
      </c>
      <c r="E50" s="148">
        <f t="shared" si="2"/>
        <v>3671588.48</v>
      </c>
    </row>
    <row r="51" spans="1:5" x14ac:dyDescent="0.2">
      <c r="A51" s="92">
        <v>29</v>
      </c>
      <c r="B51" s="73" t="s">
        <v>78</v>
      </c>
      <c r="C51" s="191">
        <v>3713369.93</v>
      </c>
      <c r="D51" s="146"/>
      <c r="E51" s="148">
        <f t="shared" si="2"/>
        <v>3713369.93</v>
      </c>
    </row>
    <row r="52" spans="1:5" x14ac:dyDescent="0.2">
      <c r="A52" s="92">
        <v>30</v>
      </c>
      <c r="B52" s="73" t="s">
        <v>79</v>
      </c>
      <c r="C52" s="191">
        <v>6193552.2699999996</v>
      </c>
      <c r="D52" s="146">
        <v>514204.7</v>
      </c>
      <c r="E52" s="148">
        <f t="shared" si="2"/>
        <v>6707756.9699999997</v>
      </c>
    </row>
    <row r="53" spans="1:5" ht="12" thickBot="1" x14ac:dyDescent="0.25">
      <c r="A53" s="93">
        <v>31</v>
      </c>
      <c r="B53" s="83" t="s">
        <v>56</v>
      </c>
      <c r="C53" s="192">
        <v>54952773.659999996</v>
      </c>
      <c r="D53" s="149">
        <v>514204.7</v>
      </c>
      <c r="E53" s="150">
        <f>C53+D53</f>
        <v>55466978.359999999</v>
      </c>
    </row>
    <row r="54" spans="1:5" ht="12" thickBot="1" x14ac:dyDescent="0.25">
      <c r="A54" s="94">
        <v>32</v>
      </c>
      <c r="B54" s="84" t="s">
        <v>81</v>
      </c>
      <c r="C54" s="151">
        <v>-37246306.82</v>
      </c>
      <c r="D54" s="193">
        <v>7805597.0299999993</v>
      </c>
      <c r="E54" s="152">
        <f>C54+D54</f>
        <v>-29440709.789999999</v>
      </c>
    </row>
    <row r="55" spans="1:5" ht="12" thickBot="1" x14ac:dyDescent="0.25">
      <c r="A55" s="99"/>
      <c r="B55" s="62"/>
      <c r="C55" s="194"/>
      <c r="D55" s="194"/>
      <c r="E55" s="105"/>
    </row>
    <row r="56" spans="1:5" ht="12" thickBot="1" x14ac:dyDescent="0.25">
      <c r="A56" s="92">
        <v>33</v>
      </c>
      <c r="B56" s="85" t="s">
        <v>82</v>
      </c>
      <c r="C56" s="151">
        <v>89390135.290000021</v>
      </c>
      <c r="D56" s="151">
        <v>2814309.7599999988</v>
      </c>
      <c r="E56" s="152">
        <f>C56+D56</f>
        <v>92204445.050000027</v>
      </c>
    </row>
    <row r="57" spans="1:5" ht="12" thickBot="1" x14ac:dyDescent="0.25">
      <c r="A57" s="95"/>
      <c r="B57" s="35"/>
      <c r="C57" s="195"/>
      <c r="D57" s="196"/>
      <c r="E57" s="106"/>
    </row>
    <row r="58" spans="1:5" x14ac:dyDescent="0.2">
      <c r="A58" s="92">
        <v>34</v>
      </c>
      <c r="B58" s="71" t="s">
        <v>84</v>
      </c>
      <c r="C58" s="197">
        <v>15987629.6</v>
      </c>
      <c r="D58" s="153"/>
      <c r="E58" s="147">
        <f>C58</f>
        <v>15987629.6</v>
      </c>
    </row>
    <row r="59" spans="1:5" x14ac:dyDescent="0.2">
      <c r="A59" s="92">
        <v>35</v>
      </c>
      <c r="B59" s="73" t="s">
        <v>85</v>
      </c>
      <c r="C59" s="191"/>
      <c r="D59" s="154"/>
      <c r="E59" s="148">
        <v>0</v>
      </c>
    </row>
    <row r="60" spans="1:5" x14ac:dyDescent="0.2">
      <c r="A60" s="93">
        <v>36</v>
      </c>
      <c r="B60" s="74" t="s">
        <v>83</v>
      </c>
      <c r="C60" s="198">
        <v>1493008.8</v>
      </c>
      <c r="D60" s="155"/>
      <c r="E60" s="156">
        <f>C60</f>
        <v>1493008.8</v>
      </c>
    </row>
    <row r="61" spans="1:5" ht="12" thickBot="1" x14ac:dyDescent="0.25">
      <c r="A61" s="100">
        <v>37</v>
      </c>
      <c r="B61" s="80" t="s">
        <v>86</v>
      </c>
      <c r="C61" s="129">
        <v>17480638.399999999</v>
      </c>
      <c r="D61" s="157"/>
      <c r="E61" s="158">
        <f>C61</f>
        <v>17480638.399999999</v>
      </c>
    </row>
    <row r="62" spans="1:5" ht="12" thickBot="1" x14ac:dyDescent="0.25">
      <c r="A62" s="101"/>
      <c r="B62" s="86"/>
      <c r="C62" s="199"/>
      <c r="D62" s="199"/>
      <c r="E62" s="124"/>
    </row>
    <row r="63" spans="1:5" ht="12" thickBot="1" x14ac:dyDescent="0.25">
      <c r="A63" s="97">
        <v>38</v>
      </c>
      <c r="B63" s="87" t="s">
        <v>87</v>
      </c>
      <c r="C63" s="151">
        <v>71909496.890000015</v>
      </c>
      <c r="D63" s="151">
        <v>2814309.7599999988</v>
      </c>
      <c r="E63" s="166">
        <f>C63+D63</f>
        <v>74723806.650000021</v>
      </c>
    </row>
    <row r="64" spans="1:5" s="36" customFormat="1" ht="12" thickBot="1" x14ac:dyDescent="0.25">
      <c r="A64" s="97">
        <v>39</v>
      </c>
      <c r="B64" s="88" t="s">
        <v>89</v>
      </c>
      <c r="C64" s="200">
        <v>14898702.550000001</v>
      </c>
      <c r="D64" s="159"/>
      <c r="E64" s="167">
        <f>C64</f>
        <v>14898702.550000001</v>
      </c>
    </row>
    <row r="65" spans="1:5" ht="12" thickBot="1" x14ac:dyDescent="0.25">
      <c r="A65" s="97">
        <v>40</v>
      </c>
      <c r="B65" s="85" t="s">
        <v>88</v>
      </c>
      <c r="C65" s="151">
        <v>57010794.340000018</v>
      </c>
      <c r="D65" s="151">
        <v>2814309.7599999988</v>
      </c>
      <c r="E65" s="166">
        <f>C65+D65</f>
        <v>59825104.100000016</v>
      </c>
    </row>
    <row r="66" spans="1:5" s="36" customFormat="1" ht="12" thickBot="1" x14ac:dyDescent="0.25">
      <c r="A66" s="97">
        <v>41</v>
      </c>
      <c r="B66" s="89" t="s">
        <v>91</v>
      </c>
      <c r="C66" s="201">
        <v>0</v>
      </c>
      <c r="D66" s="160"/>
      <c r="E66" s="168">
        <v>0</v>
      </c>
    </row>
    <row r="67" spans="1:5" ht="12" thickBot="1" x14ac:dyDescent="0.25">
      <c r="A67" s="97">
        <v>42</v>
      </c>
      <c r="B67" s="75" t="s">
        <v>90</v>
      </c>
      <c r="C67" s="202">
        <v>57010794.340000018</v>
      </c>
      <c r="D67" s="202">
        <v>2814309.7599999988</v>
      </c>
      <c r="E67" s="169">
        <f>E65</f>
        <v>59825104.100000016</v>
      </c>
    </row>
    <row r="68" spans="1:5" x14ac:dyDescent="0.2">
      <c r="A68" s="37"/>
      <c r="C68" s="38"/>
      <c r="D68" s="38"/>
      <c r="E68" s="64"/>
    </row>
    <row r="69" spans="1:5" x14ac:dyDescent="0.2">
      <c r="A69" s="39"/>
      <c r="B69" s="40" t="s">
        <v>3</v>
      </c>
      <c r="C69" s="40"/>
      <c r="D69" s="40"/>
      <c r="E69" s="65"/>
    </row>
    <row r="70" spans="1:5" x14ac:dyDescent="0.2">
      <c r="A70" s="39"/>
      <c r="B70" s="40"/>
      <c r="C70" s="40"/>
      <c r="D70" s="40"/>
      <c r="E70" s="65"/>
    </row>
    <row r="71" spans="1:5" x14ac:dyDescent="0.2">
      <c r="A71" s="39"/>
      <c r="B71" s="40"/>
      <c r="C71" s="40"/>
      <c r="D71" s="40"/>
      <c r="E71" s="65"/>
    </row>
    <row r="72" spans="1:5" x14ac:dyDescent="0.2">
      <c r="A72" s="40"/>
      <c r="B72" s="40"/>
      <c r="C72" s="40"/>
      <c r="D72" s="40"/>
      <c r="E72" s="65"/>
    </row>
    <row r="73" spans="1:5" x14ac:dyDescent="0.2">
      <c r="A73" s="40"/>
    </row>
  </sheetData>
  <sheetProtection formatCells="0" formatColumns="0" formatRows="0"/>
  <pageMargins left="0.7" right="0.7" top="0.75" bottom="0.75" header="0.3" footer="0.3"/>
  <pageSetup scale="77" orientation="portrait" r:id="rId1"/>
  <headerFooter>
    <oddHeader>&amp;Rდანართი N3</oddHeader>
  </headerFooter>
  <rowBreaks count="1" manualBreakCount="1">
    <brk id="4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52"/>
  <sheetViews>
    <sheetView zoomScaleNormal="100" zoomScaleSheetLayoutView="90" workbookViewId="0">
      <selection activeCell="B45" sqref="B45"/>
    </sheetView>
  </sheetViews>
  <sheetFormatPr defaultColWidth="9.125" defaultRowHeight="12" customHeight="1" x14ac:dyDescent="0.2"/>
  <cols>
    <col min="1" max="1" width="9.125" style="44"/>
    <col min="2" max="2" width="66.375" style="44" customWidth="1"/>
    <col min="3" max="3" width="18.875" style="44" customWidth="1"/>
    <col min="4" max="16384" width="9.125" style="44"/>
  </cols>
  <sheetData>
    <row r="1" spans="1:3" ht="12" customHeight="1" x14ac:dyDescent="0.2">
      <c r="A1" s="41" t="s">
        <v>103</v>
      </c>
      <c r="B1" s="60" t="s">
        <v>101</v>
      </c>
      <c r="C1" s="43"/>
    </row>
    <row r="2" spans="1:3" ht="12" customHeight="1" x14ac:dyDescent="0.2">
      <c r="A2" s="41" t="s">
        <v>102</v>
      </c>
      <c r="B2" s="67">
        <f>'RC'!B2</f>
        <v>46022</v>
      </c>
      <c r="C2" s="45"/>
    </row>
    <row r="3" spans="1:3" ht="12" customHeight="1" thickBot="1" x14ac:dyDescent="0.25">
      <c r="A3" s="46"/>
      <c r="B3" s="47" t="s">
        <v>94</v>
      </c>
      <c r="C3" s="48"/>
    </row>
    <row r="4" spans="1:3" ht="12" customHeight="1" x14ac:dyDescent="0.2">
      <c r="A4" s="203" t="s">
        <v>95</v>
      </c>
      <c r="B4" s="174"/>
      <c r="C4" s="68"/>
    </row>
    <row r="5" spans="1:3" ht="12" customHeight="1" x14ac:dyDescent="0.2">
      <c r="A5" s="49">
        <v>1</v>
      </c>
      <c r="B5" s="170" t="s">
        <v>111</v>
      </c>
      <c r="C5" s="171"/>
    </row>
    <row r="6" spans="1:3" ht="12" customHeight="1" x14ac:dyDescent="0.2">
      <c r="A6" s="49">
        <v>2</v>
      </c>
      <c r="B6" s="172" t="s">
        <v>109</v>
      </c>
      <c r="C6" s="173"/>
    </row>
    <row r="7" spans="1:3" ht="12" customHeight="1" x14ac:dyDescent="0.2">
      <c r="A7" s="49">
        <v>3</v>
      </c>
      <c r="B7" s="172" t="s">
        <v>110</v>
      </c>
      <c r="C7" s="173"/>
    </row>
    <row r="8" spans="1:3" ht="12" customHeight="1" x14ac:dyDescent="0.2">
      <c r="A8" s="49">
        <v>4</v>
      </c>
      <c r="B8" s="172" t="s">
        <v>113</v>
      </c>
      <c r="C8" s="173"/>
    </row>
    <row r="9" spans="1:3" ht="12" customHeight="1" x14ac:dyDescent="0.2">
      <c r="A9" s="49">
        <v>5</v>
      </c>
      <c r="B9" s="172" t="s">
        <v>114</v>
      </c>
      <c r="C9" s="173"/>
    </row>
    <row r="10" spans="1:3" ht="12" customHeight="1" x14ac:dyDescent="0.2">
      <c r="A10" s="54"/>
      <c r="B10" s="56"/>
      <c r="C10" s="66"/>
    </row>
    <row r="11" spans="1:3" ht="12" customHeight="1" x14ac:dyDescent="0.2">
      <c r="A11" s="204" t="s">
        <v>96</v>
      </c>
      <c r="B11" s="175"/>
      <c r="C11" s="69"/>
    </row>
    <row r="12" spans="1:3" ht="12" customHeight="1" x14ac:dyDescent="0.2">
      <c r="A12" s="49">
        <v>1</v>
      </c>
      <c r="B12" s="172" t="s">
        <v>104</v>
      </c>
      <c r="C12" s="173"/>
    </row>
    <row r="13" spans="1:3" ht="12" customHeight="1" x14ac:dyDescent="0.2">
      <c r="A13" s="49">
        <v>2</v>
      </c>
      <c r="B13" s="172"/>
      <c r="C13" s="173"/>
    </row>
    <row r="14" spans="1:3" ht="12" customHeight="1" x14ac:dyDescent="0.2">
      <c r="A14" s="49">
        <v>3</v>
      </c>
      <c r="B14" s="172"/>
      <c r="C14" s="173"/>
    </row>
    <row r="15" spans="1:3" ht="12" customHeight="1" x14ac:dyDescent="0.2">
      <c r="A15" s="49">
        <v>4</v>
      </c>
      <c r="B15" s="172"/>
      <c r="C15" s="173"/>
    </row>
    <row r="16" spans="1:3" ht="12" customHeight="1" x14ac:dyDescent="0.2">
      <c r="A16" s="49">
        <v>5</v>
      </c>
      <c r="B16" s="172"/>
      <c r="C16" s="173"/>
    </row>
    <row r="17" spans="1:3" ht="12" customHeight="1" x14ac:dyDescent="0.2">
      <c r="A17" s="54"/>
      <c r="B17" s="56"/>
      <c r="C17" s="66"/>
    </row>
    <row r="18" spans="1:3" ht="12" customHeight="1" x14ac:dyDescent="0.2">
      <c r="A18" s="177" t="s">
        <v>97</v>
      </c>
      <c r="B18" s="178"/>
      <c r="C18" s="70"/>
    </row>
    <row r="19" spans="1:3" ht="12" customHeight="1" x14ac:dyDescent="0.2">
      <c r="A19" s="49"/>
      <c r="B19" s="51" t="s">
        <v>99</v>
      </c>
      <c r="C19" s="57" t="s">
        <v>100</v>
      </c>
    </row>
    <row r="20" spans="1:3" ht="12" customHeight="1" x14ac:dyDescent="0.2">
      <c r="A20" s="49">
        <v>1</v>
      </c>
      <c r="B20" s="50" t="s">
        <v>105</v>
      </c>
      <c r="C20" s="57">
        <v>100</v>
      </c>
    </row>
    <row r="21" spans="1:3" ht="12" customHeight="1" x14ac:dyDescent="0.2">
      <c r="A21" s="49">
        <v>2</v>
      </c>
      <c r="B21" s="50"/>
      <c r="C21" s="58"/>
    </row>
    <row r="22" spans="1:3" ht="12" customHeight="1" x14ac:dyDescent="0.2">
      <c r="A22" s="49">
        <v>3</v>
      </c>
      <c r="B22" s="50"/>
      <c r="C22" s="58"/>
    </row>
    <row r="23" spans="1:3" ht="12" customHeight="1" x14ac:dyDescent="0.2">
      <c r="A23" s="49">
        <v>4</v>
      </c>
      <c r="B23" s="50"/>
      <c r="C23" s="58"/>
    </row>
    <row r="24" spans="1:3" ht="12" customHeight="1" x14ac:dyDescent="0.2">
      <c r="A24" s="49">
        <v>5</v>
      </c>
      <c r="B24" s="50"/>
      <c r="C24" s="58"/>
    </row>
    <row r="25" spans="1:3" ht="12" customHeight="1" x14ac:dyDescent="0.2">
      <c r="A25" s="49">
        <v>6</v>
      </c>
      <c r="B25" s="50"/>
      <c r="C25" s="58"/>
    </row>
    <row r="26" spans="1:3" ht="12" customHeight="1" x14ac:dyDescent="0.2">
      <c r="A26" s="49">
        <v>7</v>
      </c>
      <c r="B26" s="50"/>
      <c r="C26" s="58"/>
    </row>
    <row r="27" spans="1:3" ht="12" customHeight="1" x14ac:dyDescent="0.2">
      <c r="A27" s="49">
        <v>8</v>
      </c>
      <c r="B27" s="50"/>
      <c r="C27" s="58"/>
    </row>
    <row r="28" spans="1:3" ht="12" customHeight="1" x14ac:dyDescent="0.2">
      <c r="A28" s="49">
        <v>9</v>
      </c>
      <c r="B28" s="50"/>
      <c r="C28" s="58"/>
    </row>
    <row r="29" spans="1:3" ht="12" customHeight="1" x14ac:dyDescent="0.2">
      <c r="A29" s="49">
        <v>10</v>
      </c>
      <c r="B29" s="50"/>
      <c r="C29" s="58"/>
    </row>
    <row r="30" spans="1:3" ht="12" customHeight="1" x14ac:dyDescent="0.2">
      <c r="A30" s="54"/>
      <c r="B30" s="55"/>
      <c r="C30" s="205"/>
    </row>
    <row r="31" spans="1:3" ht="12" customHeight="1" x14ac:dyDescent="0.25">
      <c r="A31" s="179" t="s">
        <v>98</v>
      </c>
      <c r="B31" s="180"/>
      <c r="C31" s="70"/>
    </row>
    <row r="32" spans="1:3" ht="12" customHeight="1" x14ac:dyDescent="0.2">
      <c r="A32" s="49"/>
      <c r="B32" s="51" t="s">
        <v>99</v>
      </c>
      <c r="C32" s="57" t="s">
        <v>100</v>
      </c>
    </row>
    <row r="33" spans="1:3" ht="12" customHeight="1" x14ac:dyDescent="0.2">
      <c r="A33" s="49">
        <v>1</v>
      </c>
      <c r="B33" s="50" t="s">
        <v>105</v>
      </c>
      <c r="C33" s="57">
        <v>100</v>
      </c>
    </row>
    <row r="34" spans="1:3" ht="12" customHeight="1" x14ac:dyDescent="0.2">
      <c r="A34" s="49">
        <v>2</v>
      </c>
      <c r="B34" s="51"/>
      <c r="C34" s="57"/>
    </row>
    <row r="35" spans="1:3" ht="12" customHeight="1" x14ac:dyDescent="0.2">
      <c r="A35" s="49">
        <v>3</v>
      </c>
      <c r="B35" s="51"/>
      <c r="C35" s="57"/>
    </row>
    <row r="36" spans="1:3" ht="12" customHeight="1" x14ac:dyDescent="0.2">
      <c r="A36" s="49">
        <v>4</v>
      </c>
      <c r="B36" s="51"/>
      <c r="C36" s="57"/>
    </row>
    <row r="37" spans="1:3" ht="12" customHeight="1" x14ac:dyDescent="0.2">
      <c r="A37" s="49">
        <v>5</v>
      </c>
      <c r="B37" s="51"/>
      <c r="C37" s="57"/>
    </row>
    <row r="38" spans="1:3" ht="12" customHeight="1" x14ac:dyDescent="0.2">
      <c r="A38" s="49">
        <v>6</v>
      </c>
      <c r="B38" s="51"/>
      <c r="C38" s="57"/>
    </row>
    <row r="39" spans="1:3" ht="12" customHeight="1" x14ac:dyDescent="0.2">
      <c r="A39" s="49">
        <v>7</v>
      </c>
      <c r="B39" s="51"/>
      <c r="C39" s="57"/>
    </row>
    <row r="40" spans="1:3" ht="12" customHeight="1" x14ac:dyDescent="0.2">
      <c r="A40" s="49">
        <v>8</v>
      </c>
      <c r="B40" s="50"/>
      <c r="C40" s="58"/>
    </row>
    <row r="41" spans="1:3" ht="12" customHeight="1" x14ac:dyDescent="0.2">
      <c r="A41" s="49">
        <v>9</v>
      </c>
      <c r="B41" s="50"/>
      <c r="C41" s="58"/>
    </row>
    <row r="42" spans="1:3" ht="12" customHeight="1" thickBot="1" x14ac:dyDescent="0.25">
      <c r="A42" s="52">
        <v>10</v>
      </c>
      <c r="B42" s="53"/>
      <c r="C42" s="59"/>
    </row>
    <row r="43" spans="1:3" ht="12" customHeight="1" x14ac:dyDescent="0.2">
      <c r="A43" s="46"/>
      <c r="B43" s="46"/>
      <c r="C43" s="46"/>
    </row>
    <row r="44" spans="1:3" ht="12" customHeight="1" x14ac:dyDescent="0.2">
      <c r="A44" s="46"/>
      <c r="B44" s="176" t="s">
        <v>92</v>
      </c>
      <c r="C44" s="176"/>
    </row>
    <row r="45" spans="1:3" ht="12" customHeight="1" x14ac:dyDescent="0.2">
      <c r="A45" s="46"/>
      <c r="B45" s="46"/>
      <c r="C45" s="46"/>
    </row>
    <row r="46" spans="1:3" ht="12" customHeight="1" x14ac:dyDescent="0.2">
      <c r="A46" s="46"/>
      <c r="B46" s="46"/>
      <c r="C46" s="46"/>
    </row>
    <row r="47" spans="1:3" ht="12" customHeight="1" x14ac:dyDescent="0.2">
      <c r="A47" s="46"/>
      <c r="B47" s="46"/>
      <c r="C47" s="46"/>
    </row>
    <row r="48" spans="1:3" ht="12" customHeight="1" x14ac:dyDescent="0.2">
      <c r="A48" s="46"/>
      <c r="B48" s="46"/>
      <c r="C48" s="46"/>
    </row>
    <row r="49" spans="1:3" ht="12" customHeight="1" x14ac:dyDescent="0.2">
      <c r="A49" s="46"/>
      <c r="B49" s="46"/>
      <c r="C49" s="46"/>
    </row>
    <row r="50" spans="1:3" ht="12" customHeight="1" x14ac:dyDescent="0.2">
      <c r="A50" s="46"/>
      <c r="B50" s="46"/>
      <c r="C50" s="46"/>
    </row>
    <row r="51" spans="1:3" ht="12" customHeight="1" x14ac:dyDescent="0.2">
      <c r="A51" s="46"/>
      <c r="B51" s="46"/>
      <c r="C51" s="46"/>
    </row>
    <row r="52" spans="1:3" ht="12" customHeight="1" x14ac:dyDescent="0.2">
      <c r="A52" s="46"/>
      <c r="B52" s="46"/>
      <c r="C52" s="46"/>
    </row>
  </sheetData>
  <mergeCells count="15">
    <mergeCell ref="B15:C15"/>
    <mergeCell ref="B16:C16"/>
    <mergeCell ref="B44:C44"/>
    <mergeCell ref="A18:B18"/>
    <mergeCell ref="A31:B31"/>
    <mergeCell ref="B9:C9"/>
    <mergeCell ref="B12:C12"/>
    <mergeCell ref="B13:C13"/>
    <mergeCell ref="B14:C14"/>
    <mergeCell ref="A11:B11"/>
    <mergeCell ref="B5:C5"/>
    <mergeCell ref="B6:C6"/>
    <mergeCell ref="B7:C7"/>
    <mergeCell ref="B8:C8"/>
    <mergeCell ref="A4:B4"/>
  </mergeCells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RC</vt:lpstr>
      <vt:lpstr>RI</vt:lpstr>
      <vt:lpstr>Info</vt:lpstr>
      <vt:lpstr>'RC'!Print_Area</vt:lpstr>
      <vt:lpstr>RI!Print_Area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Giorgi Naroushvili</cp:lastModifiedBy>
  <cp:lastPrinted>2018-02-06T12:54:27Z</cp:lastPrinted>
  <dcterms:created xsi:type="dcterms:W3CDTF">2018-01-24T12:10:23Z</dcterms:created>
  <dcterms:modified xsi:type="dcterms:W3CDTF">2026-01-27T08:54:50Z</dcterms:modified>
</cp:coreProperties>
</file>