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ulida\Desktop\"/>
    </mc:Choice>
  </mc:AlternateContent>
  <xr:revisionPtr revIDLastSave="0" documentId="13_ncr:1_{647DC111-A37D-4089-8C30-BF7B37E64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9" l="1"/>
  <c r="C61" i="9"/>
  <c r="E61" i="9" s="1"/>
  <c r="E60" i="9"/>
  <c r="E58" i="9"/>
  <c r="E53" i="9"/>
  <c r="E52" i="9"/>
  <c r="E51" i="9"/>
  <c r="E50" i="9"/>
  <c r="E49" i="9"/>
  <c r="E48" i="9"/>
  <c r="E47" i="9"/>
  <c r="D45" i="9"/>
  <c r="D54" i="9" s="1"/>
  <c r="C45" i="9"/>
  <c r="E45" i="9" s="1"/>
  <c r="E44" i="9"/>
  <c r="E43" i="9"/>
  <c r="E42" i="9"/>
  <c r="E41" i="9"/>
  <c r="E40" i="9"/>
  <c r="E39" i="9"/>
  <c r="E38" i="9"/>
  <c r="E37" i="9"/>
  <c r="E36" i="9"/>
  <c r="D33" i="9"/>
  <c r="C33" i="9"/>
  <c r="E32" i="9"/>
  <c r="E31" i="9"/>
  <c r="E30" i="9"/>
  <c r="E29" i="9"/>
  <c r="E28" i="9"/>
  <c r="E27" i="9"/>
  <c r="E26" i="9"/>
  <c r="D24" i="9"/>
  <c r="C24" i="9"/>
  <c r="E24" i="9" s="1"/>
  <c r="E21" i="9"/>
  <c r="E13" i="9"/>
  <c r="E8" i="9"/>
  <c r="E7" i="9"/>
  <c r="C34" i="8"/>
  <c r="E33" i="8"/>
  <c r="E32" i="8"/>
  <c r="E31" i="8"/>
  <c r="E30" i="8"/>
  <c r="E29" i="8"/>
  <c r="E28" i="8"/>
  <c r="E34" i="8" s="1"/>
  <c r="D26" i="8"/>
  <c r="D35" i="8" s="1"/>
  <c r="C26" i="8"/>
  <c r="C35" i="8" s="1"/>
  <c r="E25" i="8"/>
  <c r="E24" i="8"/>
  <c r="E23" i="8"/>
  <c r="E22" i="8"/>
  <c r="E21" i="8"/>
  <c r="E20" i="8"/>
  <c r="D18" i="8"/>
  <c r="C18" i="8"/>
  <c r="E17" i="8"/>
  <c r="E16" i="8"/>
  <c r="E15" i="8"/>
  <c r="E14" i="8"/>
  <c r="E13" i="8"/>
  <c r="E12" i="8"/>
  <c r="E11" i="8"/>
  <c r="E10" i="8"/>
  <c r="E9" i="8"/>
  <c r="E8" i="8"/>
  <c r="E7" i="8"/>
  <c r="E18" i="8" s="1"/>
  <c r="B2" i="9"/>
  <c r="C34" i="9" l="1"/>
  <c r="D34" i="9"/>
  <c r="D56" i="9" s="1"/>
  <c r="C54" i="9"/>
  <c r="E54" i="9" s="1"/>
  <c r="E33" i="9"/>
  <c r="E26" i="8"/>
  <c r="E35" i="8" s="1"/>
  <c r="B2" i="5"/>
  <c r="E34" i="9" l="1"/>
  <c r="C56" i="9"/>
  <c r="C63" i="9" s="1"/>
  <c r="E56" i="9"/>
  <c r="D63" i="9"/>
  <c r="D65" i="9" s="1"/>
  <c r="D67" i="9" s="1"/>
  <c r="E63" i="9" l="1"/>
  <c r="C65" i="9"/>
  <c r="C67" i="9" l="1"/>
  <c r="E65" i="9"/>
  <c r="E67" i="9" s="1"/>
</calcChain>
</file>

<file path=xl/sharedStrings.xml><?xml version="1.0" encoding="utf-8"?>
<sst xmlns="http://schemas.openxmlformats.org/spreadsheetml/2006/main" count="129" uniqueCount="115">
  <si>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</si>
  <si>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</si>
  <si>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</si>
  <si>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</si>
  <si>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</si>
  <si>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</si>
  <si>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</si>
  <si>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</si>
  <si>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</si>
  <si>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</si>
  <si>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</si>
  <si>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</si>
  <si>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</si>
  <si>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</si>
  <si>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</si>
  <si>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</si>
  <si>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</si>
  <si>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</si>
  <si>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</si>
  <si>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</si>
  <si>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</si>
  <si>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</si>
  <si>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</si>
  <si>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</si>
  <si>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</si>
  <si>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</si>
  <si>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</si>
  <si>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</si>
  <si>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</si>
  <si>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</si>
  <si>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</si>
  <si>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</si>
  <si>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</si>
  <si>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</si>
  <si>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</si>
  <si>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</si>
  <si>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</si>
  <si>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</si>
  <si>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</si>
  <si>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</si>
  <si>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</si>
  <si>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</si>
  <si>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</si>
  <si>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</si>
  <si>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</si>
  <si>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</si>
  <si>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</si>
  <si>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</si>
  <si>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</si>
  <si>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</si>
  <si>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</si>
  <si>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</si>
  <si>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</si>
  <si>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</si>
  <si>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</si>
  <si>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</si>
  <si>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</si>
  <si>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</si>
  <si>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</si>
  <si>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</si>
  <si>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</si>
  <si>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</si>
  <si>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</si>
  <si>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</si>
  <si>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</si>
  <si>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</si>
  <si>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</si>
  <si>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</si>
  <si>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</si>
  <si>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</si>
  <si>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</si>
  <si>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</si>
  <si>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</si>
  <si>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</si>
  <si>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</si>
  <si>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</si>
  <si>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</si>
  <si>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</si>
  <si>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</si>
  <si>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</si>
  <si>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</si>
  <si>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</si>
  <si>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</si>
  <si>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</si>
  <si>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</si>
  <si>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</si>
  <si>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</si>
  <si>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</si>
  <si>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</si>
  <si>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</si>
  <si>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</si>
  <si>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</si>
  <si>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</si>
  <si>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</si>
  <si>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</si>
  <si>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</si>
  <si>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</si>
  <si>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</si>
  <si>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</si>
  <si>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</si>
  <si>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</si>
  <si>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</si>
  <si>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</si>
  <si>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</si>
  <si>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</si>
  <si>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</si>
  <si>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</si>
  <si>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</si>
  <si>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</si>
  <si>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</si>
  <si>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</si>
  <si>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</si>
  <si>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</si>
  <si>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</si>
  <si>
    <t>Ilo Pareshishvili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</si>
</sst>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Down"/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16" fillId="0" borderId="0" applyFont="0" applyFill="0" applyBorder="0" applyAlignment="0" applyProtection="0"/>
  </cellStyleXfs>
  <cellXfs count="209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3" xfId="0" applyFont="1" applyFill="1" applyBorder="1"/>
    <xf numFmtId="0" fontId="11" fillId="2" borderId="24" xfId="0" applyFont="1" applyFill="1" applyBorder="1" applyProtection="1">
      <protection locked="0"/>
    </xf>
    <xf numFmtId="0" fontId="11" fillId="2" borderId="28" xfId="0" applyFont="1" applyFill="1" applyBorder="1"/>
    <xf numFmtId="0" fontId="11" fillId="2" borderId="31" xfId="0" applyFont="1" applyFill="1" applyBorder="1" applyProtection="1">
      <protection locked="0"/>
    </xf>
    <xf numFmtId="10" fontId="11" fillId="2" borderId="31" xfId="3" applyNumberFormat="1" applyFont="1" applyFill="1" applyBorder="1" applyAlignment="1"/>
    <xf numFmtId="0" fontId="11" fillId="2" borderId="3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5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2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6" xfId="0" applyFont="1" applyFill="1" applyBorder="1"/>
    <xf numFmtId="0" fontId="13" fillId="2" borderId="33" xfId="0" applyFont="1" applyFill="1" applyBorder="1"/>
    <xf numFmtId="0" fontId="13" fillId="2" borderId="30" xfId="0" applyFont="1" applyFill="1" applyBorder="1" applyAlignment="1">
      <alignment shrinkToFit="1"/>
    </xf>
    <xf numFmtId="0" fontId="13" fillId="2" borderId="33" xfId="0" applyFont="1" applyFill="1" applyBorder="1" applyAlignment="1">
      <alignment shrinkToFit="1"/>
    </xf>
    <xf numFmtId="0" fontId="8" fillId="0" borderId="38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39" xfId="1" applyFont="1" applyBorder="1" applyAlignment="1">
      <alignment horizontal="left" wrapText="1" indent="1"/>
    </xf>
    <xf numFmtId="0" fontId="9" fillId="0" borderId="40" xfId="1" applyFont="1" applyBorder="1"/>
    <xf numFmtId="0" fontId="8" fillId="0" borderId="38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1" xfId="1" applyFont="1" applyBorder="1" applyAlignment="1">
      <alignment horizontal="left"/>
    </xf>
    <xf numFmtId="0" fontId="9" fillId="0" borderId="40" xfId="1" applyFont="1" applyBorder="1" applyAlignment="1">
      <alignment horizontal="left"/>
    </xf>
    <xf numFmtId="0" fontId="8" fillId="0" borderId="38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39" xfId="1" applyFont="1" applyBorder="1" applyAlignment="1">
      <alignment horizontal="left"/>
    </xf>
    <xf numFmtId="0" fontId="9" fillId="0" borderId="42" xfId="1" applyFont="1" applyBorder="1" applyAlignment="1">
      <alignment horizontal="left"/>
    </xf>
    <xf numFmtId="0" fontId="9" fillId="0" borderId="43" xfId="1" applyFont="1" applyBorder="1" applyAlignment="1">
      <alignment horizontal="left"/>
    </xf>
    <xf numFmtId="0" fontId="9" fillId="0" borderId="44" xfId="1" applyFont="1" applyBorder="1" applyAlignment="1">
      <alignment horizontal="left" indent="1"/>
    </xf>
    <xf numFmtId="0" fontId="9" fillId="0" borderId="4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left" wrapText="1" indent="1"/>
    </xf>
    <xf numFmtId="0" fontId="8" fillId="0" borderId="40" xfId="1" applyFont="1" applyBorder="1" applyAlignment="1">
      <alignment horizontal="left" wrapText="1" indent="1"/>
    </xf>
    <xf numFmtId="0" fontId="10" fillId="0" borderId="48" xfId="1" applyFont="1" applyBorder="1"/>
    <xf numFmtId="0" fontId="10" fillId="0" borderId="49" xfId="1" applyFont="1" applyBorder="1"/>
    <xf numFmtId="0" fontId="8" fillId="0" borderId="45" xfId="4" applyFont="1" applyBorder="1" applyAlignment="1">
      <alignment horizontal="left" indent="1"/>
    </xf>
    <xf numFmtId="0" fontId="8" fillId="0" borderId="46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48" xfId="1" applyFont="1" applyBorder="1"/>
    <xf numFmtId="0" fontId="8" fillId="0" borderId="50" xfId="4" applyFont="1" applyBorder="1" applyAlignment="1">
      <alignment horizontal="left" indent="1"/>
    </xf>
    <xf numFmtId="0" fontId="8" fillId="0" borderId="47" xfId="4" applyFont="1" applyBorder="1" applyAlignment="1">
      <alignment horizontal="left" indent="1"/>
    </xf>
    <xf numFmtId="0" fontId="8" fillId="0" borderId="53" xfId="1" applyFont="1" applyBorder="1"/>
    <xf numFmtId="0" fontId="9" fillId="0" borderId="48" xfId="1" applyFont="1" applyBorder="1"/>
    <xf numFmtId="0" fontId="8" fillId="0" borderId="51" xfId="4" applyFont="1" applyBorder="1" applyAlignment="1">
      <alignment horizontal="left" indent="1"/>
    </xf>
    <xf numFmtId="0" fontId="8" fillId="0" borderId="47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10" fillId="0" borderId="49" xfId="0" applyFont="1" applyBorder="1"/>
    <xf numFmtId="3" fontId="9" fillId="2" borderId="49" xfId="0" applyNumberFormat="1" applyFont="1" applyFill="1" applyBorder="1"/>
    <xf numFmtId="3" fontId="8" fillId="0" borderId="49" xfId="0" applyNumberFormat="1" applyFont="1" applyBorder="1"/>
    <xf numFmtId="0" fontId="2" fillId="2" borderId="54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0" fontId="10" fillId="0" borderId="48" xfId="0" applyFont="1" applyBorder="1"/>
    <xf numFmtId="3" fontId="9" fillId="2" borderId="48" xfId="0" applyNumberFormat="1" applyFont="1" applyFill="1" applyBorder="1"/>
    <xf numFmtId="3" fontId="8" fillId="0" borderId="48" xfId="0" applyNumberFormat="1" applyFont="1" applyBorder="1"/>
    <xf numFmtId="3" fontId="8" fillId="0" borderId="56" xfId="0" applyNumberFormat="1" applyFont="1" applyBorder="1" applyAlignment="1">
      <alignment horizontal="right"/>
    </xf>
    <xf numFmtId="3" fontId="8" fillId="7" borderId="58" xfId="0" applyNumberFormat="1" applyFont="1" applyFill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left"/>
    </xf>
    <xf numFmtId="0" fontId="13" fillId="2" borderId="29" xfId="0" applyFont="1" applyFill="1" applyBorder="1" applyAlignment="1">
      <alignment horizontal="center" shrinkToFit="1"/>
    </xf>
    <xf numFmtId="0" fontId="13" fillId="2" borderId="30" xfId="0" applyFont="1" applyFill="1" applyBorder="1" applyAlignment="1">
      <alignment horizontal="center" shrinkToFit="1"/>
    </xf>
    <xf numFmtId="0" fontId="15" fillId="2" borderId="29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2" borderId="34" xfId="0" applyFont="1" applyFill="1" applyBorder="1"/>
    <xf numFmtId="0" fontId="11" fillId="2" borderId="35" xfId="0" applyFont="1" applyFill="1" applyBorder="1"/>
    <xf numFmtId="0" fontId="14" fillId="0" borderId="3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8" fontId="8" fillId="6" borderId="9" xfId="0" applyNumberFormat="1" applyFont="1" applyFill="1" applyBorder="1" applyAlignment="1">
      <alignment horizontal="right"/>
    </xf>
    <xf numFmtId="165" fontId="8" fillId="8" borderId="9" xfId="0" applyNumberFormat="1" applyFont="1" applyFill="1" applyBorder="1" applyAlignment="1">
      <alignment horizontal="right"/>
    </xf>
    <xf numFmtId="165" fontId="8" fillId="6" borderId="60" xfId="7" applyNumberFormat="1" applyFont="1" applyFill="1" applyBorder="1" applyAlignment="1">
      <alignment horizontal="right"/>
    </xf>
    <xf numFmtId="165" fontId="8" fillId="6" borderId="61" xfId="7" applyNumberFormat="1" applyFont="1" applyFill="1" applyBorder="1" applyAlignment="1">
      <alignment horizontal="right"/>
    </xf>
    <xf numFmtId="43" fontId="9" fillId="6" borderId="62" xfId="8" applyFont="1" applyFill="1" applyBorder="1" applyAlignment="1">
      <alignment horizontal="right"/>
    </xf>
    <xf numFmtId="43" fontId="8" fillId="0" borderId="55" xfId="8" applyFont="1" applyBorder="1" applyAlignment="1" applyProtection="1">
      <alignment horizontal="right"/>
      <protection locked="0"/>
    </xf>
    <xf numFmtId="43" fontId="8" fillId="0" borderId="38" xfId="8" applyFont="1" applyBorder="1" applyAlignment="1" applyProtection="1">
      <alignment horizontal="right"/>
      <protection locked="0"/>
    </xf>
    <xf numFmtId="43" fontId="8" fillId="0" borderId="45" xfId="8" applyFont="1" applyBorder="1" applyAlignment="1" applyProtection="1">
      <alignment horizontal="right"/>
      <protection locked="0"/>
    </xf>
    <xf numFmtId="43" fontId="8" fillId="0" borderId="17" xfId="8" applyFont="1" applyBorder="1" applyAlignment="1" applyProtection="1">
      <alignment horizontal="right"/>
      <protection locked="0"/>
    </xf>
    <xf numFmtId="43" fontId="9" fillId="6" borderId="50" xfId="8" applyFont="1" applyFill="1" applyBorder="1" applyAlignment="1">
      <alignment horizontal="right"/>
    </xf>
    <xf numFmtId="165" fontId="9" fillId="6" borderId="63" xfId="7" applyNumberFormat="1" applyFont="1" applyFill="1" applyBorder="1" applyAlignment="1">
      <alignment horizontal="right"/>
    </xf>
    <xf numFmtId="165" fontId="9" fillId="6" borderId="64" xfId="7" applyNumberFormat="1" applyFont="1" applyFill="1" applyBorder="1" applyAlignment="1">
      <alignment horizontal="right"/>
    </xf>
    <xf numFmtId="43" fontId="8" fillId="0" borderId="55" xfId="8" applyFont="1" applyFill="1" applyBorder="1" applyAlignment="1">
      <alignment horizontal="right"/>
    </xf>
    <xf numFmtId="43" fontId="8" fillId="0" borderId="18" xfId="8" applyFont="1" applyFill="1" applyBorder="1" applyAlignment="1">
      <alignment horizontal="right"/>
    </xf>
    <xf numFmtId="165" fontId="8" fillId="6" borderId="18" xfId="7" applyNumberFormat="1" applyFont="1" applyFill="1" applyBorder="1" applyAlignment="1">
      <alignment horizontal="right"/>
    </xf>
    <xf numFmtId="43" fontId="5" fillId="0" borderId="45" xfId="8" applyFont="1" applyFill="1" applyBorder="1" applyAlignment="1" applyProtection="1">
      <alignment horizontal="right"/>
      <protection locked="0"/>
    </xf>
    <xf numFmtId="43" fontId="5" fillId="0" borderId="16" xfId="8" applyFont="1" applyFill="1" applyBorder="1" applyAlignment="1" applyProtection="1">
      <alignment horizontal="right"/>
      <protection locked="0"/>
    </xf>
    <xf numFmtId="165" fontId="5" fillId="6" borderId="16" xfId="7" applyNumberFormat="1" applyFont="1" applyFill="1" applyBorder="1" applyAlignment="1">
      <alignment horizontal="right"/>
    </xf>
    <xf numFmtId="43" fontId="5" fillId="0" borderId="50" xfId="8" applyFont="1" applyFill="1" applyBorder="1" applyAlignment="1" applyProtection="1">
      <alignment horizontal="right"/>
      <protection locked="0"/>
    </xf>
    <xf numFmtId="43" fontId="5" fillId="0" borderId="19" xfId="8" applyFont="1" applyFill="1" applyBorder="1" applyAlignment="1" applyProtection="1">
      <alignment horizontal="right"/>
      <protection locked="0"/>
    </xf>
    <xf numFmtId="165" fontId="8" fillId="6" borderId="19" xfId="7" applyNumberFormat="1" applyFont="1" applyFill="1" applyBorder="1" applyAlignment="1">
      <alignment horizontal="right"/>
    </xf>
    <xf numFmtId="43" fontId="8" fillId="0" borderId="16" xfId="8" applyFont="1" applyBorder="1" applyAlignment="1" applyProtection="1">
      <alignment horizontal="right"/>
      <protection locked="0"/>
    </xf>
    <xf numFmtId="3" fontId="8" fillId="6" borderId="65" xfId="7" applyNumberFormat="1" applyFont="1" applyFill="1" applyBorder="1" applyAlignment="1">
      <alignment horizontal="right"/>
    </xf>
    <xf numFmtId="3" fontId="8" fillId="6" borderId="66" xfId="7" applyNumberFormat="1" applyFont="1" applyFill="1" applyBorder="1" applyAlignment="1">
      <alignment horizontal="right"/>
    </xf>
    <xf numFmtId="43" fontId="8" fillId="0" borderId="68" xfId="8" applyFont="1" applyBorder="1" applyAlignment="1" applyProtection="1">
      <alignment horizontal="right"/>
      <protection locked="0"/>
    </xf>
    <xf numFmtId="3" fontId="8" fillId="6" borderId="69" xfId="7" applyNumberFormat="1" applyFont="1" applyFill="1" applyBorder="1" applyAlignment="1">
      <alignment horizontal="right"/>
    </xf>
    <xf numFmtId="43" fontId="9" fillId="6" borderId="14" xfId="8" applyFont="1" applyFill="1" applyBorder="1" applyAlignment="1">
      <alignment horizontal="right"/>
    </xf>
    <xf numFmtId="3" fontId="9" fillId="6" borderId="70" xfId="7" applyNumberFormat="1" applyFont="1" applyFill="1" applyBorder="1" applyAlignment="1">
      <alignment horizontal="right"/>
    </xf>
    <xf numFmtId="43" fontId="8" fillId="4" borderId="18" xfId="8" applyFont="1" applyFill="1" applyBorder="1" applyAlignment="1">
      <alignment horizontal="right"/>
    </xf>
    <xf numFmtId="43" fontId="8" fillId="4" borderId="16" xfId="8" applyFont="1" applyFill="1" applyBorder="1" applyAlignment="1">
      <alignment horizontal="right"/>
    </xf>
    <xf numFmtId="43" fontId="8" fillId="4" borderId="21" xfId="8" applyFont="1" applyFill="1" applyBorder="1" applyAlignment="1">
      <alignment horizontal="right"/>
    </xf>
    <xf numFmtId="3" fontId="8" fillId="6" borderId="71" xfId="7" applyNumberFormat="1" applyFont="1" applyFill="1" applyBorder="1" applyAlignment="1">
      <alignment horizontal="right"/>
    </xf>
    <xf numFmtId="43" fontId="8" fillId="4" borderId="20" xfId="8" applyFont="1" applyFill="1" applyBorder="1" applyAlignment="1">
      <alignment horizontal="right"/>
    </xf>
    <xf numFmtId="3" fontId="9" fillId="6" borderId="64" xfId="7" applyNumberFormat="1" applyFont="1" applyFill="1" applyBorder="1" applyAlignment="1">
      <alignment horizontal="right"/>
    </xf>
    <xf numFmtId="43" fontId="8" fillId="4" borderId="22" xfId="8" applyFont="1" applyFill="1" applyBorder="1" applyAlignment="1">
      <alignment horizontal="right" vertical="center"/>
    </xf>
    <xf numFmtId="43" fontId="8" fillId="4" borderId="20" xfId="8" applyFont="1" applyFill="1" applyBorder="1" applyAlignment="1">
      <alignment horizontal="right" vertical="center"/>
    </xf>
    <xf numFmtId="165" fontId="8" fillId="6" borderId="59" xfId="7" applyNumberFormat="1" applyFont="1" applyFill="1" applyBorder="1" applyAlignment="1">
      <alignment horizontal="right"/>
    </xf>
    <xf numFmtId="165" fontId="8" fillId="6" borderId="58" xfId="7" applyNumberFormat="1" applyFont="1" applyFill="1" applyBorder="1" applyAlignment="1">
      <alignment horizontal="right"/>
    </xf>
    <xf numFmtId="165" fontId="5" fillId="6" borderId="58" xfId="7" applyNumberFormat="1" applyFont="1" applyFill="1" applyBorder="1" applyAlignment="1">
      <alignment horizontal="right"/>
    </xf>
    <xf numFmtId="165" fontId="8" fillId="6" borderId="57" xfId="7" applyNumberFormat="1" applyFont="1" applyFill="1" applyBorder="1" applyAlignment="1">
      <alignment horizontal="right"/>
    </xf>
    <xf numFmtId="165" fontId="8" fillId="6" borderId="72" xfId="7" applyNumberFormat="1" applyFont="1" applyFill="1" applyBorder="1" applyAlignment="1">
      <alignment horizontal="right"/>
    </xf>
    <xf numFmtId="43" fontId="8" fillId="0" borderId="73" xfId="8" applyFont="1" applyBorder="1"/>
    <xf numFmtId="43" fontId="8" fillId="0" borderId="59" xfId="8" applyFont="1" applyBorder="1"/>
    <xf numFmtId="43" fontId="8" fillId="0" borderId="74" xfId="8" applyFont="1" applyBorder="1"/>
    <xf numFmtId="43" fontId="8" fillId="0" borderId="58" xfId="8" applyFont="1" applyBorder="1"/>
    <xf numFmtId="43" fontId="5" fillId="0" borderId="45" xfId="8" applyFont="1" applyBorder="1" applyAlignment="1" applyProtection="1">
      <alignment horizontal="right"/>
      <protection locked="0"/>
    </xf>
    <xf numFmtId="43" fontId="5" fillId="0" borderId="16" xfId="8" applyFont="1" applyBorder="1" applyAlignment="1" applyProtection="1">
      <alignment horizontal="right"/>
      <protection locked="0"/>
    </xf>
    <xf numFmtId="43" fontId="8" fillId="6" borderId="45" xfId="8" applyFont="1" applyFill="1" applyBorder="1" applyAlignment="1">
      <alignment horizontal="right"/>
    </xf>
    <xf numFmtId="43" fontId="8" fillId="6" borderId="16" xfId="8" applyFont="1" applyFill="1" applyBorder="1" applyAlignment="1">
      <alignment horizontal="right"/>
    </xf>
    <xf numFmtId="43" fontId="5" fillId="0" borderId="46" xfId="8" applyFont="1" applyBorder="1" applyAlignment="1" applyProtection="1">
      <alignment horizontal="right"/>
      <protection locked="0"/>
    </xf>
    <xf numFmtId="43" fontId="5" fillId="0" borderId="21" xfId="8" applyFont="1" applyBorder="1" applyAlignment="1" applyProtection="1">
      <alignment horizontal="right"/>
      <protection locked="0"/>
    </xf>
    <xf numFmtId="43" fontId="9" fillId="6" borderId="47" xfId="8" applyFont="1" applyFill="1" applyBorder="1" applyAlignment="1">
      <alignment horizontal="right"/>
    </xf>
    <xf numFmtId="43" fontId="9" fillId="6" borderId="20" xfId="8" applyFont="1" applyFill="1" applyBorder="1" applyAlignment="1">
      <alignment horizontal="right"/>
    </xf>
    <xf numFmtId="43" fontId="8" fillId="0" borderId="18" xfId="8" applyFont="1" applyBorder="1" applyAlignment="1" applyProtection="1">
      <alignment horizontal="right"/>
      <protection locked="0"/>
    </xf>
    <xf numFmtId="43" fontId="8" fillId="0" borderId="67" xfId="8" applyFont="1" applyBorder="1" applyAlignment="1" applyProtection="1">
      <alignment horizontal="right"/>
      <protection locked="0"/>
    </xf>
    <xf numFmtId="43" fontId="9" fillId="6" borderId="13" xfId="8" applyFont="1" applyFill="1" applyBorder="1" applyAlignment="1">
      <alignment horizontal="right"/>
    </xf>
    <xf numFmtId="43" fontId="9" fillId="6" borderId="15" xfId="8" applyFont="1" applyFill="1" applyBorder="1" applyAlignment="1">
      <alignment horizontal="right"/>
    </xf>
    <xf numFmtId="43" fontId="8" fillId="0" borderId="46" xfId="8" applyFont="1" applyBorder="1" applyAlignment="1" applyProtection="1">
      <alignment horizontal="right"/>
      <protection locked="0"/>
    </xf>
    <xf numFmtId="3" fontId="9" fillId="6" borderId="75" xfId="7" applyNumberFormat="1" applyFont="1" applyFill="1" applyBorder="1" applyAlignment="1">
      <alignment horizontal="right"/>
    </xf>
    <xf numFmtId="3" fontId="8" fillId="6" borderId="76" xfId="7" applyNumberFormat="1" applyFont="1" applyFill="1" applyBorder="1" applyAlignment="1">
      <alignment horizontal="right"/>
    </xf>
    <xf numFmtId="3" fontId="8" fillId="6" borderId="77" xfId="7" applyNumberFormat="1" applyFont="1" applyFill="1" applyBorder="1" applyAlignment="1">
      <alignment horizontal="right"/>
    </xf>
    <xf numFmtId="3" fontId="9" fillId="6" borderId="78" xfId="7" applyNumberFormat="1" applyFont="1" applyFill="1" applyBorder="1" applyAlignment="1">
      <alignment horizontal="right"/>
    </xf>
    <xf numFmtId="43" fontId="8" fillId="0" borderId="56" xfId="8" applyFont="1" applyBorder="1" applyAlignment="1" applyProtection="1">
      <alignment horizontal="right" vertical="center"/>
      <protection locked="0"/>
    </xf>
    <xf numFmtId="43" fontId="8" fillId="0" borderId="47" xfId="8" applyFont="1" applyBorder="1" applyAlignment="1" applyProtection="1">
      <alignment horizontal="right" vertical="center"/>
      <protection locked="0"/>
    </xf>
  </cellXfs>
  <cellStyles count="9">
    <cellStyle name="Comma" xfId="8" builtinId="3"/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abSelected="1" zoomScale="115" zoomScaleNormal="115" zoomScaleSheetLayoutView="90" workbookViewId="0">
      <selection activeCell="H28" sqref="H27:H28"/>
    </sheetView>
  </sheetViews>
  <sheetFormatPr defaultColWidth="9.140625" defaultRowHeight="12" customHeight="1" x14ac:dyDescent="0.2"/>
  <cols>
    <col min="1" max="1" width="8.140625" style="3" bestFit="1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103</v>
      </c>
      <c r="B1" s="61" t="s">
        <v>112</v>
      </c>
      <c r="C1" s="2"/>
      <c r="D1" s="2"/>
      <c r="E1" s="2"/>
    </row>
    <row r="2" spans="1:6" ht="12" customHeight="1" x14ac:dyDescent="0.2">
      <c r="A2" s="1" t="s">
        <v>102</v>
      </c>
      <c r="B2" s="68">
        <v>45930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14">
        <v>23996256.199999999</v>
      </c>
      <c r="D7" s="114">
        <v>31367009.6976</v>
      </c>
      <c r="E7" s="115">
        <f>C7+D7</f>
        <v>55363265.897599995</v>
      </c>
      <c r="F7" s="14"/>
    </row>
    <row r="8" spans="1:6" ht="12" customHeight="1" x14ac:dyDescent="0.2">
      <c r="A8" s="15">
        <v>2</v>
      </c>
      <c r="B8" s="16" t="s">
        <v>5</v>
      </c>
      <c r="C8" s="116">
        <v>47109583.460000001</v>
      </c>
      <c r="D8" s="116">
        <v>1277223.8279000001</v>
      </c>
      <c r="E8" s="115">
        <f t="shared" ref="E8:E17" si="0">C8+D8</f>
        <v>48386807.287900001</v>
      </c>
      <c r="F8" s="14"/>
    </row>
    <row r="9" spans="1:6" ht="12" customHeight="1" x14ac:dyDescent="0.2">
      <c r="A9" s="15">
        <v>3</v>
      </c>
      <c r="B9" s="42" t="s">
        <v>6</v>
      </c>
      <c r="C9" s="116">
        <v>791504716.76400006</v>
      </c>
      <c r="D9" s="116">
        <v>6256670.5248999996</v>
      </c>
      <c r="E9" s="115">
        <f t="shared" si="0"/>
        <v>797761387.28890002</v>
      </c>
      <c r="F9" s="14"/>
    </row>
    <row r="10" spans="1:6" ht="12" customHeight="1" x14ac:dyDescent="0.2">
      <c r="A10" s="15">
        <v>3.1</v>
      </c>
      <c r="B10" s="42" t="s">
        <v>7</v>
      </c>
      <c r="C10" s="145">
        <v>-9858648.25</v>
      </c>
      <c r="D10" s="145">
        <v>-289664.83049999998</v>
      </c>
      <c r="E10" s="115">
        <f t="shared" si="0"/>
        <v>-10148313.080499999</v>
      </c>
      <c r="F10" s="14"/>
    </row>
    <row r="11" spans="1:6" ht="12" customHeight="1" x14ac:dyDescent="0.2">
      <c r="A11" s="15">
        <v>3.2</v>
      </c>
      <c r="B11" s="16" t="s">
        <v>8</v>
      </c>
      <c r="C11" s="116">
        <v>781646068.51400006</v>
      </c>
      <c r="D11" s="116">
        <v>5967005.6943999995</v>
      </c>
      <c r="E11" s="115">
        <f t="shared" si="0"/>
        <v>787613074.20840001</v>
      </c>
    </row>
    <row r="12" spans="1:6" ht="12" customHeight="1" x14ac:dyDescent="0.2">
      <c r="A12" s="15">
        <v>4</v>
      </c>
      <c r="B12" s="16" t="s">
        <v>9</v>
      </c>
      <c r="C12" s="117">
        <v>0</v>
      </c>
      <c r="D12" s="117">
        <v>0</v>
      </c>
      <c r="E12" s="115">
        <f t="shared" si="0"/>
        <v>0</v>
      </c>
    </row>
    <row r="13" spans="1:6" ht="12" customHeight="1" x14ac:dyDescent="0.2">
      <c r="A13" s="15">
        <v>5</v>
      </c>
      <c r="B13" s="16" t="s">
        <v>10</v>
      </c>
      <c r="C13" s="116">
        <v>8793666.0500000007</v>
      </c>
      <c r="D13" s="116">
        <v>36774.915500000003</v>
      </c>
      <c r="E13" s="115">
        <f t="shared" si="0"/>
        <v>8830440.9655000009</v>
      </c>
    </row>
    <row r="14" spans="1:6" ht="12" customHeight="1" x14ac:dyDescent="0.2">
      <c r="A14" s="15">
        <v>6</v>
      </c>
      <c r="B14" s="16" t="s">
        <v>13</v>
      </c>
      <c r="C14" s="116">
        <v>0</v>
      </c>
      <c r="D14" s="146"/>
      <c r="E14" s="115">
        <f>C14+D14</f>
        <v>0</v>
      </c>
    </row>
    <row r="15" spans="1:6" ht="12" customHeight="1" x14ac:dyDescent="0.2">
      <c r="A15" s="15">
        <v>7</v>
      </c>
      <c r="B15" s="16" t="s">
        <v>14</v>
      </c>
      <c r="C15" s="116">
        <v>0</v>
      </c>
      <c r="D15" s="146"/>
      <c r="E15" s="115">
        <f>C15+D15</f>
        <v>0</v>
      </c>
    </row>
    <row r="16" spans="1:6" ht="12" customHeight="1" x14ac:dyDescent="0.2">
      <c r="A16" s="15">
        <v>8</v>
      </c>
      <c r="B16" s="16" t="s">
        <v>11</v>
      </c>
      <c r="C16" s="116">
        <v>33627060.551084921</v>
      </c>
      <c r="D16" s="146"/>
      <c r="E16" s="115">
        <f>C16+D16</f>
        <v>33627060.551084921</v>
      </c>
    </row>
    <row r="17" spans="1:5" ht="12" customHeight="1" thickBot="1" x14ac:dyDescent="0.25">
      <c r="A17" s="109">
        <v>9</v>
      </c>
      <c r="B17" s="110" t="s">
        <v>12</v>
      </c>
      <c r="C17" s="116">
        <v>2505421.6800000002</v>
      </c>
      <c r="D17" s="116">
        <v>2460350.2509000003</v>
      </c>
      <c r="E17" s="115">
        <f t="shared" ref="E17" si="1">C17+D17</f>
        <v>4965771.9309</v>
      </c>
    </row>
    <row r="18" spans="1:5" ht="12" customHeight="1" thickBot="1" x14ac:dyDescent="0.25">
      <c r="A18" s="111">
        <v>10</v>
      </c>
      <c r="B18" s="112" t="s">
        <v>23</v>
      </c>
      <c r="C18" s="119">
        <f>C7+C8+C11+C13+C14+C16+C17</f>
        <v>897678056.4550848</v>
      </c>
      <c r="D18" s="119">
        <f>D7+D8+D11+D13+D14+D16+D17</f>
        <v>41108364.386299998</v>
      </c>
      <c r="E18" s="119">
        <f>E7+E8+E11+E13+E14+E16+E17</f>
        <v>938786420.84138489</v>
      </c>
    </row>
    <row r="19" spans="1:5" ht="12" customHeight="1" thickBot="1" x14ac:dyDescent="0.25">
      <c r="A19" s="8"/>
      <c r="B19" s="9" t="s">
        <v>24</v>
      </c>
      <c r="C19" s="120"/>
      <c r="D19" s="120"/>
      <c r="E19" s="121"/>
    </row>
    <row r="20" spans="1:5" ht="12" customHeight="1" x14ac:dyDescent="0.2">
      <c r="A20" s="12">
        <v>11</v>
      </c>
      <c r="B20" s="13" t="s">
        <v>15</v>
      </c>
      <c r="C20" s="114">
        <v>230999998.25999999</v>
      </c>
      <c r="D20" s="114">
        <v>13544000</v>
      </c>
      <c r="E20" s="115">
        <f>C20+D20</f>
        <v>244543998.25999999</v>
      </c>
    </row>
    <row r="21" spans="1:5" ht="12" customHeight="1" x14ac:dyDescent="0.2">
      <c r="A21" s="15">
        <v>12</v>
      </c>
      <c r="B21" s="16" t="s">
        <v>17</v>
      </c>
      <c r="C21" s="116">
        <v>0</v>
      </c>
      <c r="D21" s="116">
        <v>0</v>
      </c>
      <c r="E21" s="115">
        <f>C21+D21</f>
        <v>0</v>
      </c>
    </row>
    <row r="22" spans="1:5" ht="12" customHeight="1" x14ac:dyDescent="0.2">
      <c r="A22" s="15">
        <v>13</v>
      </c>
      <c r="B22" s="16" t="s">
        <v>16</v>
      </c>
      <c r="C22" s="116">
        <v>201002912.97</v>
      </c>
      <c r="D22" s="116">
        <v>103033294.93619999</v>
      </c>
      <c r="E22" s="115">
        <f t="shared" ref="E22:E25" si="2">C22+D22</f>
        <v>304036207.90619999</v>
      </c>
    </row>
    <row r="23" spans="1:5" ht="12" customHeight="1" x14ac:dyDescent="0.2">
      <c r="A23" s="12">
        <v>14</v>
      </c>
      <c r="B23" s="16" t="s">
        <v>18</v>
      </c>
      <c r="C23" s="116">
        <v>470729.89</v>
      </c>
      <c r="D23" s="116">
        <v>33453.355100000001</v>
      </c>
      <c r="E23" s="115">
        <f t="shared" si="2"/>
        <v>504183.2451</v>
      </c>
    </row>
    <row r="24" spans="1:5" ht="12" customHeight="1" x14ac:dyDescent="0.2">
      <c r="A24" s="15">
        <v>15</v>
      </c>
      <c r="B24" s="16" t="s">
        <v>19</v>
      </c>
      <c r="C24" s="116">
        <v>16276418.7342848</v>
      </c>
      <c r="D24" s="116">
        <v>5242254.8858000003</v>
      </c>
      <c r="E24" s="115">
        <f t="shared" si="2"/>
        <v>21518673.6200848</v>
      </c>
    </row>
    <row r="25" spans="1:5" ht="12" customHeight="1" thickBot="1" x14ac:dyDescent="0.25">
      <c r="A25" s="109">
        <v>16</v>
      </c>
      <c r="B25" s="110" t="s">
        <v>20</v>
      </c>
      <c r="C25" s="116">
        <v>25000000</v>
      </c>
      <c r="D25" s="116">
        <v>0</v>
      </c>
      <c r="E25" s="115">
        <f t="shared" si="2"/>
        <v>25000000</v>
      </c>
    </row>
    <row r="26" spans="1:5" ht="12" customHeight="1" thickBot="1" x14ac:dyDescent="0.25">
      <c r="A26" s="111">
        <v>17</v>
      </c>
      <c r="B26" s="112" t="s">
        <v>21</v>
      </c>
      <c r="C26" s="119">
        <f>SUM(C20:C25)</f>
        <v>473750059.85428482</v>
      </c>
      <c r="D26" s="119">
        <f t="shared" ref="D26:E26" si="3">SUM(D20:D25)</f>
        <v>121853003.1771</v>
      </c>
      <c r="E26" s="119">
        <f t="shared" si="3"/>
        <v>595603063.03138471</v>
      </c>
    </row>
    <row r="27" spans="1:5" ht="12" customHeight="1" thickBot="1" x14ac:dyDescent="0.25">
      <c r="A27" s="8"/>
      <c r="B27" s="9" t="s">
        <v>25</v>
      </c>
      <c r="C27" s="120"/>
      <c r="D27" s="120"/>
      <c r="E27" s="121"/>
    </row>
    <row r="28" spans="1:5" ht="12" customHeight="1" x14ac:dyDescent="0.2">
      <c r="A28" s="12">
        <v>18</v>
      </c>
      <c r="B28" s="17" t="s">
        <v>26</v>
      </c>
      <c r="C28" s="114">
        <v>1583854</v>
      </c>
      <c r="D28" s="122"/>
      <c r="E28" s="123">
        <f>C28</f>
        <v>1583854</v>
      </c>
    </row>
    <row r="29" spans="1:5" ht="12" customHeight="1" x14ac:dyDescent="0.2">
      <c r="A29" s="15">
        <v>19</v>
      </c>
      <c r="B29" s="18" t="s">
        <v>34</v>
      </c>
      <c r="C29" s="116">
        <v>0</v>
      </c>
      <c r="D29" s="118"/>
      <c r="E29" s="123">
        <f t="shared" ref="E29:E33" si="4">C29</f>
        <v>0</v>
      </c>
    </row>
    <row r="30" spans="1:5" ht="12" customHeight="1" x14ac:dyDescent="0.2">
      <c r="A30" s="12">
        <v>20</v>
      </c>
      <c r="B30" s="18" t="s">
        <v>108</v>
      </c>
      <c r="C30" s="116">
        <v>0</v>
      </c>
      <c r="D30" s="118"/>
      <c r="E30" s="123">
        <f t="shared" si="4"/>
        <v>0</v>
      </c>
    </row>
    <row r="31" spans="1:5" ht="12" customHeight="1" x14ac:dyDescent="0.2">
      <c r="A31" s="15">
        <v>21</v>
      </c>
      <c r="B31" s="18" t="s">
        <v>93</v>
      </c>
      <c r="C31" s="116">
        <v>0</v>
      </c>
      <c r="D31" s="118"/>
      <c r="E31" s="123">
        <f t="shared" si="4"/>
        <v>0</v>
      </c>
    </row>
    <row r="32" spans="1:5" ht="12" customHeight="1" x14ac:dyDescent="0.2">
      <c r="A32" s="12">
        <v>22</v>
      </c>
      <c r="B32" s="18" t="s">
        <v>27</v>
      </c>
      <c r="C32" s="116">
        <v>324450045.81</v>
      </c>
      <c r="D32" s="118"/>
      <c r="E32" s="123">
        <f t="shared" si="4"/>
        <v>324450045.81</v>
      </c>
    </row>
    <row r="33" spans="1:5" ht="12" customHeight="1" thickBot="1" x14ac:dyDescent="0.25">
      <c r="A33" s="109">
        <v>23</v>
      </c>
      <c r="B33" s="113" t="s">
        <v>28</v>
      </c>
      <c r="C33" s="116">
        <v>17149458</v>
      </c>
      <c r="D33" s="118"/>
      <c r="E33" s="123">
        <f t="shared" si="4"/>
        <v>17149458</v>
      </c>
    </row>
    <row r="34" spans="1:5" ht="12" customHeight="1" thickBot="1" x14ac:dyDescent="0.25">
      <c r="A34" s="111">
        <v>24</v>
      </c>
      <c r="B34" s="112" t="s">
        <v>29</v>
      </c>
      <c r="C34" s="119">
        <f>SUM(C28:C33)</f>
        <v>343183357.81</v>
      </c>
      <c r="D34" s="118"/>
      <c r="E34" s="124">
        <f>SUM(E28:E33)</f>
        <v>343183357.81</v>
      </c>
    </row>
    <row r="35" spans="1:5" ht="12" customHeight="1" thickBot="1" x14ac:dyDescent="0.25">
      <c r="A35" s="104">
        <v>25</v>
      </c>
      <c r="B35" s="105" t="s">
        <v>30</v>
      </c>
      <c r="C35" s="125">
        <f>C26+C34</f>
        <v>816933417.66428483</v>
      </c>
      <c r="D35" s="125">
        <f t="shared" ref="D35:E35" si="5">D26+D34</f>
        <v>121853003.1771</v>
      </c>
      <c r="E35" s="125">
        <f t="shared" si="5"/>
        <v>938786420.84138465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zoomScale="115" zoomScaleNormal="115" zoomScaleSheetLayoutView="90" workbookViewId="0">
      <selection activeCell="L57" sqref="L57"/>
    </sheetView>
  </sheetViews>
  <sheetFormatPr defaultColWidth="9.140625" defaultRowHeight="11.25" x14ac:dyDescent="0.2"/>
  <cols>
    <col min="1" max="1" width="8.140625" style="24" bestFit="1" customWidth="1"/>
    <col min="2" max="2" width="48.85546875" style="24" customWidth="1"/>
    <col min="3" max="3" width="13.5703125" style="24" customWidth="1"/>
    <col min="4" max="4" width="17.42578125" style="24" customWidth="1"/>
    <col min="5" max="5" width="14.140625" style="64" customWidth="1"/>
    <col min="6" max="16384" width="9.140625" style="24"/>
  </cols>
  <sheetData>
    <row r="1" spans="1:5" x14ac:dyDescent="0.2">
      <c r="A1" s="62" t="s">
        <v>103</v>
      </c>
      <c r="B1" s="61" t="s">
        <v>101</v>
      </c>
    </row>
    <row r="2" spans="1:5" x14ac:dyDescent="0.2">
      <c r="A2" s="62" t="s">
        <v>102</v>
      </c>
      <c r="B2" s="68">
        <f>'RC'!B2</f>
        <v>45930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23.25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2"/>
      <c r="B6" s="33" t="s">
        <v>35</v>
      </c>
      <c r="C6" s="33"/>
      <c r="D6" s="33"/>
      <c r="E6" s="93"/>
    </row>
    <row r="7" spans="1:5" x14ac:dyDescent="0.2">
      <c r="A7" s="94">
        <v>1</v>
      </c>
      <c r="B7" s="73" t="s">
        <v>36</v>
      </c>
      <c r="C7" s="186">
        <v>1422449.65</v>
      </c>
      <c r="D7" s="187">
        <v>221519.2</v>
      </c>
      <c r="E7" s="181">
        <f>C7+D7</f>
        <v>1643968.8499999999</v>
      </c>
    </row>
    <row r="8" spans="1:5" x14ac:dyDescent="0.2">
      <c r="A8" s="94">
        <v>2</v>
      </c>
      <c r="B8" s="74" t="s">
        <v>37</v>
      </c>
      <c r="C8" s="188">
        <v>103398142.8</v>
      </c>
      <c r="D8" s="189">
        <v>986136.16</v>
      </c>
      <c r="E8" s="182">
        <f>C8+D8</f>
        <v>104384278.95999999</v>
      </c>
    </row>
    <row r="9" spans="1:5" x14ac:dyDescent="0.2">
      <c r="A9" s="94">
        <v>2.1</v>
      </c>
      <c r="B9" s="34" t="s">
        <v>38</v>
      </c>
      <c r="C9" s="190"/>
      <c r="D9" s="191"/>
      <c r="E9" s="183">
        <v>0</v>
      </c>
    </row>
    <row r="10" spans="1:5" x14ac:dyDescent="0.2">
      <c r="A10" s="94">
        <v>2.2000000000000002</v>
      </c>
      <c r="B10" s="34" t="s">
        <v>39</v>
      </c>
      <c r="C10" s="190"/>
      <c r="D10" s="191"/>
      <c r="E10" s="183">
        <v>0</v>
      </c>
    </row>
    <row r="11" spans="1:5" x14ac:dyDescent="0.2">
      <c r="A11" s="94">
        <v>2.2999999999999998</v>
      </c>
      <c r="B11" s="34" t="s">
        <v>47</v>
      </c>
      <c r="C11" s="190"/>
      <c r="D11" s="191"/>
      <c r="E11" s="183">
        <v>0</v>
      </c>
    </row>
    <row r="12" spans="1:5" x14ac:dyDescent="0.2">
      <c r="A12" s="94">
        <v>2.4</v>
      </c>
      <c r="B12" s="34" t="s">
        <v>40</v>
      </c>
      <c r="C12" s="190"/>
      <c r="D12" s="191"/>
      <c r="E12" s="183">
        <v>0</v>
      </c>
    </row>
    <row r="13" spans="1:5" x14ac:dyDescent="0.2">
      <c r="A13" s="94">
        <v>2.5</v>
      </c>
      <c r="B13" s="34" t="s">
        <v>41</v>
      </c>
      <c r="C13" s="188">
        <v>103398142.8</v>
      </c>
      <c r="D13" s="189">
        <v>986136.16</v>
      </c>
      <c r="E13" s="182">
        <f>C13+D13</f>
        <v>104384278.95999999</v>
      </c>
    </row>
    <row r="14" spans="1:5" x14ac:dyDescent="0.2">
      <c r="A14" s="94">
        <v>2.6</v>
      </c>
      <c r="B14" s="34" t="s">
        <v>46</v>
      </c>
      <c r="C14" s="190"/>
      <c r="D14" s="191"/>
      <c r="E14" s="183">
        <v>0</v>
      </c>
    </row>
    <row r="15" spans="1:5" x14ac:dyDescent="0.2">
      <c r="A15" s="94">
        <v>2.7</v>
      </c>
      <c r="B15" s="34" t="s">
        <v>50</v>
      </c>
      <c r="C15" s="190"/>
      <c r="D15" s="191"/>
      <c r="E15" s="183">
        <v>0</v>
      </c>
    </row>
    <row r="16" spans="1:5" x14ac:dyDescent="0.2">
      <c r="A16" s="94">
        <v>3</v>
      </c>
      <c r="B16" s="74" t="s">
        <v>48</v>
      </c>
      <c r="C16" s="192">
        <v>0</v>
      </c>
      <c r="D16" s="193">
        <v>0</v>
      </c>
      <c r="E16" s="182">
        <v>0</v>
      </c>
    </row>
    <row r="17" spans="1:5" x14ac:dyDescent="0.2">
      <c r="A17" s="94">
        <v>3.1</v>
      </c>
      <c r="B17" s="34" t="s">
        <v>38</v>
      </c>
      <c r="C17" s="190"/>
      <c r="D17" s="191"/>
      <c r="E17" s="183">
        <v>0</v>
      </c>
    </row>
    <row r="18" spans="1:5" x14ac:dyDescent="0.2">
      <c r="A18" s="94">
        <v>3.2</v>
      </c>
      <c r="B18" s="34" t="s">
        <v>49</v>
      </c>
      <c r="C18" s="190"/>
      <c r="D18" s="191"/>
      <c r="E18" s="183">
        <v>0</v>
      </c>
    </row>
    <row r="19" spans="1:5" x14ac:dyDescent="0.2">
      <c r="A19" s="94">
        <v>3.3</v>
      </c>
      <c r="B19" s="34" t="s">
        <v>42</v>
      </c>
      <c r="C19" s="190"/>
      <c r="D19" s="191"/>
      <c r="E19" s="183">
        <v>0</v>
      </c>
    </row>
    <row r="20" spans="1:5" x14ac:dyDescent="0.2">
      <c r="A20" s="94">
        <v>3.4</v>
      </c>
      <c r="B20" s="34" t="s">
        <v>50</v>
      </c>
      <c r="C20" s="190"/>
      <c r="D20" s="191"/>
      <c r="E20" s="183">
        <v>0</v>
      </c>
    </row>
    <row r="21" spans="1:5" x14ac:dyDescent="0.2">
      <c r="A21" s="94">
        <v>4</v>
      </c>
      <c r="B21" s="75" t="s">
        <v>51</v>
      </c>
      <c r="C21" s="188">
        <v>14865529.02</v>
      </c>
      <c r="D21" s="189">
        <v>51070.85</v>
      </c>
      <c r="E21" s="183">
        <f>C21+D21</f>
        <v>14916599.869999999</v>
      </c>
    </row>
    <row r="22" spans="1:5" x14ac:dyDescent="0.2">
      <c r="A22" s="94">
        <v>5</v>
      </c>
      <c r="B22" s="75" t="s">
        <v>52</v>
      </c>
      <c r="C22" s="190">
        <v>0</v>
      </c>
      <c r="D22" s="191">
        <v>0</v>
      </c>
      <c r="E22" s="182">
        <v>0</v>
      </c>
    </row>
    <row r="23" spans="1:5" ht="12" thickBot="1" x14ac:dyDescent="0.25">
      <c r="A23" s="95">
        <v>6</v>
      </c>
      <c r="B23" s="76" t="s">
        <v>53</v>
      </c>
      <c r="C23" s="194"/>
      <c r="D23" s="195"/>
      <c r="E23" s="184">
        <v>0</v>
      </c>
    </row>
    <row r="24" spans="1:5" ht="12" thickBot="1" x14ac:dyDescent="0.25">
      <c r="A24" s="96">
        <v>7</v>
      </c>
      <c r="B24" s="77" t="s">
        <v>58</v>
      </c>
      <c r="C24" s="196">
        <f>C7+C8+C21</f>
        <v>119686121.47</v>
      </c>
      <c r="D24" s="197">
        <f>D7+D8+D21</f>
        <v>1258726.2100000002</v>
      </c>
      <c r="E24" s="185">
        <f>C24+D24</f>
        <v>120944847.67999999</v>
      </c>
    </row>
    <row r="25" spans="1:5" ht="12" thickBot="1" x14ac:dyDescent="0.25">
      <c r="A25" s="97"/>
      <c r="B25" s="33" t="s">
        <v>59</v>
      </c>
      <c r="C25" s="126"/>
      <c r="D25" s="106"/>
      <c r="E25" s="106"/>
    </row>
    <row r="26" spans="1:5" x14ac:dyDescent="0.2">
      <c r="A26" s="94">
        <v>8</v>
      </c>
      <c r="B26" s="78" t="s">
        <v>60</v>
      </c>
      <c r="C26" s="150">
        <v>12922436.539999999</v>
      </c>
      <c r="D26" s="151">
        <v>213841.86</v>
      </c>
      <c r="E26" s="147">
        <f>C26+D26</f>
        <v>13136278.399999999</v>
      </c>
    </row>
    <row r="27" spans="1:5" x14ac:dyDescent="0.2">
      <c r="A27" s="94">
        <v>9</v>
      </c>
      <c r="B27" s="79" t="s">
        <v>43</v>
      </c>
      <c r="C27" s="152">
        <v>7962882.1699999999</v>
      </c>
      <c r="D27" s="153">
        <v>4368532.55</v>
      </c>
      <c r="E27" s="148">
        <f>C27+D27</f>
        <v>12331414.719999999</v>
      </c>
    </row>
    <row r="28" spans="1:5" x14ac:dyDescent="0.2">
      <c r="A28" s="94">
        <v>10</v>
      </c>
      <c r="B28" s="79" t="s">
        <v>44</v>
      </c>
      <c r="C28" s="152">
        <v>417786.67</v>
      </c>
      <c r="D28" s="153">
        <v>101615.09</v>
      </c>
      <c r="E28" s="148">
        <f t="shared" ref="E28:E32" si="0">C28+D28</f>
        <v>519401.76</v>
      </c>
    </row>
    <row r="29" spans="1:5" x14ac:dyDescent="0.2">
      <c r="A29" s="94">
        <v>11</v>
      </c>
      <c r="B29" s="79" t="s">
        <v>61</v>
      </c>
      <c r="C29" s="152"/>
      <c r="D29" s="153"/>
      <c r="E29" s="148">
        <f t="shared" si="0"/>
        <v>0</v>
      </c>
    </row>
    <row r="30" spans="1:5" x14ac:dyDescent="0.2">
      <c r="A30" s="94">
        <v>12</v>
      </c>
      <c r="B30" s="79" t="s">
        <v>62</v>
      </c>
      <c r="C30" s="152">
        <v>9922169.9000000004</v>
      </c>
      <c r="D30" s="153">
        <v>0</v>
      </c>
      <c r="E30" s="148">
        <f t="shared" si="0"/>
        <v>9922169.9000000004</v>
      </c>
    </row>
    <row r="31" spans="1:5" x14ac:dyDescent="0.2">
      <c r="A31" s="94">
        <v>13</v>
      </c>
      <c r="B31" s="79" t="s">
        <v>63</v>
      </c>
      <c r="C31" s="152"/>
      <c r="D31" s="153"/>
      <c r="E31" s="148">
        <f t="shared" si="0"/>
        <v>0</v>
      </c>
    </row>
    <row r="32" spans="1:5" x14ac:dyDescent="0.2">
      <c r="A32" s="94">
        <v>14</v>
      </c>
      <c r="B32" s="80" t="s">
        <v>45</v>
      </c>
      <c r="C32" s="152"/>
      <c r="D32" s="153"/>
      <c r="E32" s="148">
        <f t="shared" si="0"/>
        <v>0</v>
      </c>
    </row>
    <row r="33" spans="1:5" ht="12" thickBot="1" x14ac:dyDescent="0.25">
      <c r="A33" s="98">
        <v>15</v>
      </c>
      <c r="B33" s="81" t="s">
        <v>57</v>
      </c>
      <c r="C33" s="154">
        <f>C26+C27+C28+C30</f>
        <v>31225275.280000001</v>
      </c>
      <c r="D33" s="154">
        <f>D26+D27+D28+D30</f>
        <v>4683989.5</v>
      </c>
      <c r="E33" s="155">
        <f>C33+D33</f>
        <v>35909264.780000001</v>
      </c>
    </row>
    <row r="34" spans="1:5" ht="12" thickBot="1" x14ac:dyDescent="0.25">
      <c r="A34" s="99">
        <v>16</v>
      </c>
      <c r="B34" s="82" t="s">
        <v>55</v>
      </c>
      <c r="C34" s="149">
        <f>C24-C33</f>
        <v>88460846.189999998</v>
      </c>
      <c r="D34" s="149">
        <f>D24-D33</f>
        <v>-3425263.29</v>
      </c>
      <c r="E34" s="156">
        <f>C34+D34</f>
        <v>85035582.899999991</v>
      </c>
    </row>
    <row r="35" spans="1:5" ht="12" thickBot="1" x14ac:dyDescent="0.25">
      <c r="A35" s="100"/>
      <c r="B35" s="33" t="s">
        <v>66</v>
      </c>
      <c r="C35" s="126"/>
      <c r="D35" s="106"/>
      <c r="E35" s="106"/>
    </row>
    <row r="36" spans="1:5" x14ac:dyDescent="0.2">
      <c r="A36" s="96">
        <v>17</v>
      </c>
      <c r="B36" s="83" t="s">
        <v>67</v>
      </c>
      <c r="C36" s="157">
        <v>-5840275.5899999999</v>
      </c>
      <c r="D36" s="158">
        <v>5896855.6600000001</v>
      </c>
      <c r="E36" s="159">
        <f>C36+D36</f>
        <v>56580.070000000298</v>
      </c>
    </row>
    <row r="37" spans="1:5" x14ac:dyDescent="0.2">
      <c r="A37" s="94">
        <v>17.100000000000001</v>
      </c>
      <c r="B37" s="84" t="s">
        <v>64</v>
      </c>
      <c r="C37" s="160">
        <v>522697.18</v>
      </c>
      <c r="D37" s="161">
        <v>6485220.4299999997</v>
      </c>
      <c r="E37" s="162">
        <f>C37+D37</f>
        <v>7007917.6099999994</v>
      </c>
    </row>
    <row r="38" spans="1:5" x14ac:dyDescent="0.2">
      <c r="A38" s="94">
        <v>17.2</v>
      </c>
      <c r="B38" s="84" t="s">
        <v>65</v>
      </c>
      <c r="C38" s="160">
        <v>6362972.7699999996</v>
      </c>
      <c r="D38" s="161">
        <v>588364.77</v>
      </c>
      <c r="E38" s="162">
        <f t="shared" ref="E38:E43" si="1">C38+D38</f>
        <v>6951337.5399999991</v>
      </c>
    </row>
    <row r="39" spans="1:5" x14ac:dyDescent="0.2">
      <c r="A39" s="94">
        <v>18</v>
      </c>
      <c r="B39" s="75" t="s">
        <v>68</v>
      </c>
      <c r="C39" s="160">
        <v>0</v>
      </c>
      <c r="D39" s="161">
        <v>0</v>
      </c>
      <c r="E39" s="162">
        <f t="shared" si="1"/>
        <v>0</v>
      </c>
    </row>
    <row r="40" spans="1:5" x14ac:dyDescent="0.2">
      <c r="A40" s="94">
        <v>19</v>
      </c>
      <c r="B40" s="75" t="s">
        <v>69</v>
      </c>
      <c r="C40" s="160">
        <v>0</v>
      </c>
      <c r="D40" s="161">
        <v>0</v>
      </c>
      <c r="E40" s="162">
        <f t="shared" si="1"/>
        <v>0</v>
      </c>
    </row>
    <row r="41" spans="1:5" x14ac:dyDescent="0.2">
      <c r="A41" s="94">
        <v>20</v>
      </c>
      <c r="B41" s="75" t="s">
        <v>70</v>
      </c>
      <c r="C41" s="160">
        <v>16547058.550000001</v>
      </c>
      <c r="D41" s="161">
        <v>0</v>
      </c>
      <c r="E41" s="162">
        <f t="shared" si="1"/>
        <v>16547058.550000001</v>
      </c>
    </row>
    <row r="42" spans="1:5" x14ac:dyDescent="0.2">
      <c r="A42" s="94">
        <v>21</v>
      </c>
      <c r="B42" s="75" t="s">
        <v>71</v>
      </c>
      <c r="C42" s="160">
        <v>4056034.01</v>
      </c>
      <c r="D42" s="161">
        <v>0</v>
      </c>
      <c r="E42" s="162">
        <f t="shared" si="1"/>
        <v>4056034.01</v>
      </c>
    </row>
    <row r="43" spans="1:5" x14ac:dyDescent="0.2">
      <c r="A43" s="94">
        <v>22</v>
      </c>
      <c r="B43" s="75" t="s">
        <v>72</v>
      </c>
      <c r="C43" s="160">
        <v>25707.200000000001</v>
      </c>
      <c r="D43" s="161">
        <v>0</v>
      </c>
      <c r="E43" s="162">
        <f t="shared" si="1"/>
        <v>25707.200000000001</v>
      </c>
    </row>
    <row r="44" spans="1:5" ht="12" thickBot="1" x14ac:dyDescent="0.25">
      <c r="A44" s="95">
        <v>23</v>
      </c>
      <c r="B44" s="76" t="s">
        <v>73</v>
      </c>
      <c r="C44" s="163">
        <v>1239398.0699999998</v>
      </c>
      <c r="D44" s="164">
        <v>40520.550000000003</v>
      </c>
      <c r="E44" s="165">
        <f>C44+D44</f>
        <v>1279918.6199999999</v>
      </c>
    </row>
    <row r="45" spans="1:5" ht="12" thickBot="1" x14ac:dyDescent="0.25">
      <c r="A45" s="96">
        <v>24</v>
      </c>
      <c r="B45" s="82" t="s">
        <v>54</v>
      </c>
      <c r="C45" s="149">
        <f>C36+C41+C42+C43+C44</f>
        <v>16027922.24</v>
      </c>
      <c r="D45" s="149">
        <f>D36+D41+D42+D43+D44</f>
        <v>5937376.21</v>
      </c>
      <c r="E45" s="156">
        <f>C45+D45</f>
        <v>21965298.449999999</v>
      </c>
    </row>
    <row r="46" spans="1:5" ht="12" thickBot="1" x14ac:dyDescent="0.25">
      <c r="A46" s="97"/>
      <c r="B46" s="33" t="s">
        <v>74</v>
      </c>
      <c r="C46" s="126"/>
      <c r="D46" s="106"/>
      <c r="E46" s="106"/>
    </row>
    <row r="47" spans="1:5" x14ac:dyDescent="0.2">
      <c r="A47" s="94">
        <v>25</v>
      </c>
      <c r="B47" s="73" t="s">
        <v>75</v>
      </c>
      <c r="C47" s="150">
        <v>1313330.99</v>
      </c>
      <c r="D47" s="198"/>
      <c r="E47" s="167">
        <f>C47+D47</f>
        <v>1313330.99</v>
      </c>
    </row>
    <row r="48" spans="1:5" x14ac:dyDescent="0.2">
      <c r="A48" s="94">
        <v>26</v>
      </c>
      <c r="B48" s="75" t="s">
        <v>76</v>
      </c>
      <c r="C48" s="152">
        <v>24112961</v>
      </c>
      <c r="D48" s="166"/>
      <c r="E48" s="168">
        <f>C48+D48</f>
        <v>24112961</v>
      </c>
    </row>
    <row r="49" spans="1:5" x14ac:dyDescent="0.2">
      <c r="A49" s="94">
        <v>27</v>
      </c>
      <c r="B49" s="75" t="s">
        <v>77</v>
      </c>
      <c r="C49" s="152">
        <v>1326270.1499999999</v>
      </c>
      <c r="D49" s="166"/>
      <c r="E49" s="168">
        <f t="shared" ref="E49:E52" si="2">C49+D49</f>
        <v>1326270.1499999999</v>
      </c>
    </row>
    <row r="50" spans="1:5" x14ac:dyDescent="0.2">
      <c r="A50" s="94">
        <v>28</v>
      </c>
      <c r="B50" s="75" t="s">
        <v>80</v>
      </c>
      <c r="C50" s="152">
        <v>2724841.16</v>
      </c>
      <c r="D50" s="166">
        <v>0</v>
      </c>
      <c r="E50" s="168">
        <f t="shared" si="2"/>
        <v>2724841.16</v>
      </c>
    </row>
    <row r="51" spans="1:5" x14ac:dyDescent="0.2">
      <c r="A51" s="94">
        <v>29</v>
      </c>
      <c r="B51" s="75" t="s">
        <v>78</v>
      </c>
      <c r="C51" s="152">
        <v>2774549.93</v>
      </c>
      <c r="D51" s="166"/>
      <c r="E51" s="168">
        <f t="shared" si="2"/>
        <v>2774549.93</v>
      </c>
    </row>
    <row r="52" spans="1:5" x14ac:dyDescent="0.2">
      <c r="A52" s="94">
        <v>30</v>
      </c>
      <c r="B52" s="75" t="s">
        <v>79</v>
      </c>
      <c r="C52" s="152">
        <v>4085470.79</v>
      </c>
      <c r="D52" s="166">
        <v>429420.61</v>
      </c>
      <c r="E52" s="168">
        <f t="shared" si="2"/>
        <v>4514891.4000000004</v>
      </c>
    </row>
    <row r="53" spans="1:5" ht="12" thickBot="1" x14ac:dyDescent="0.25">
      <c r="A53" s="95">
        <v>31</v>
      </c>
      <c r="B53" s="85" t="s">
        <v>56</v>
      </c>
      <c r="C53" s="199">
        <v>36337424.019999996</v>
      </c>
      <c r="D53" s="169">
        <v>429420.61</v>
      </c>
      <c r="E53" s="170">
        <f>C53+D53</f>
        <v>36766844.629999995</v>
      </c>
    </row>
    <row r="54" spans="1:5" ht="12" thickBot="1" x14ac:dyDescent="0.25">
      <c r="A54" s="96">
        <v>32</v>
      </c>
      <c r="B54" s="86" t="s">
        <v>81</v>
      </c>
      <c r="C54" s="200">
        <f>C45-C53</f>
        <v>-20309501.779999994</v>
      </c>
      <c r="D54" s="201">
        <f>D45-D53</f>
        <v>5507955.5999999996</v>
      </c>
      <c r="E54" s="172">
        <f>C54+D54</f>
        <v>-14801546.179999994</v>
      </c>
    </row>
    <row r="55" spans="1:5" ht="12" thickBot="1" x14ac:dyDescent="0.25">
      <c r="A55" s="101"/>
      <c r="B55" s="63"/>
      <c r="C55" s="127"/>
      <c r="D55" s="107"/>
      <c r="E55" s="107"/>
    </row>
    <row r="56" spans="1:5" ht="12" thickBot="1" x14ac:dyDescent="0.25">
      <c r="A56" s="94">
        <v>33</v>
      </c>
      <c r="B56" s="87" t="s">
        <v>82</v>
      </c>
      <c r="C56" s="171">
        <f>C34+C54</f>
        <v>68151344.409999996</v>
      </c>
      <c r="D56" s="171">
        <f>D34+D54</f>
        <v>2082692.3099999996</v>
      </c>
      <c r="E56" s="172">
        <f>C56+D56</f>
        <v>70234036.719999999</v>
      </c>
    </row>
    <row r="57" spans="1:5" ht="12" thickBot="1" x14ac:dyDescent="0.25">
      <c r="A57" s="97"/>
      <c r="B57" s="35"/>
      <c r="C57" s="128"/>
      <c r="D57" s="108"/>
      <c r="E57" s="108"/>
    </row>
    <row r="58" spans="1:5" x14ac:dyDescent="0.2">
      <c r="A58" s="94">
        <v>34</v>
      </c>
      <c r="B58" s="73" t="s">
        <v>84</v>
      </c>
      <c r="C58" s="150">
        <v>3657599.61</v>
      </c>
      <c r="D58" s="173"/>
      <c r="E58" s="167">
        <f>C58</f>
        <v>3657599.61</v>
      </c>
    </row>
    <row r="59" spans="1:5" ht="22.5" x14ac:dyDescent="0.2">
      <c r="A59" s="94">
        <v>35</v>
      </c>
      <c r="B59" s="75" t="s">
        <v>85</v>
      </c>
      <c r="C59" s="152"/>
      <c r="D59" s="174"/>
      <c r="E59" s="168">
        <v>0</v>
      </c>
    </row>
    <row r="60" spans="1:5" x14ac:dyDescent="0.2">
      <c r="A60" s="95">
        <v>36</v>
      </c>
      <c r="B60" s="76" t="s">
        <v>83</v>
      </c>
      <c r="C60" s="202">
        <v>3373499.36</v>
      </c>
      <c r="D60" s="175"/>
      <c r="E60" s="176">
        <f>C60</f>
        <v>3373499.36</v>
      </c>
    </row>
    <row r="61" spans="1:5" ht="12" thickBot="1" x14ac:dyDescent="0.25">
      <c r="A61" s="102">
        <v>37</v>
      </c>
      <c r="B61" s="82" t="s">
        <v>86</v>
      </c>
      <c r="C61" s="196">
        <f>C58+C60</f>
        <v>7031098.9699999997</v>
      </c>
      <c r="D61" s="177"/>
      <c r="E61" s="178">
        <f>C61</f>
        <v>7031098.9699999997</v>
      </c>
    </row>
    <row r="62" spans="1:5" ht="12" thickBot="1" x14ac:dyDescent="0.25">
      <c r="A62" s="103"/>
      <c r="B62" s="88"/>
      <c r="C62" s="129"/>
      <c r="D62" s="131"/>
      <c r="E62" s="130"/>
    </row>
    <row r="63" spans="1:5" ht="12" thickBot="1" x14ac:dyDescent="0.25">
      <c r="A63" s="99">
        <v>38</v>
      </c>
      <c r="B63" s="89" t="s">
        <v>87</v>
      </c>
      <c r="C63" s="200">
        <f>C56-C61</f>
        <v>61120245.439999998</v>
      </c>
      <c r="D63" s="201">
        <f>D56-D61</f>
        <v>2082692.3099999996</v>
      </c>
      <c r="E63" s="203">
        <f>C63+D63</f>
        <v>63202937.75</v>
      </c>
    </row>
    <row r="64" spans="1:5" s="36" customFormat="1" ht="12" thickBot="1" x14ac:dyDescent="0.25">
      <c r="A64" s="99">
        <v>39</v>
      </c>
      <c r="B64" s="90" t="s">
        <v>89</v>
      </c>
      <c r="C64" s="207">
        <v>12627665</v>
      </c>
      <c r="D64" s="179"/>
      <c r="E64" s="204">
        <f>C64</f>
        <v>12627665</v>
      </c>
    </row>
    <row r="65" spans="1:5" ht="12" thickBot="1" x14ac:dyDescent="0.25">
      <c r="A65" s="99">
        <v>40</v>
      </c>
      <c r="B65" s="87" t="s">
        <v>88</v>
      </c>
      <c r="C65" s="200">
        <f>C63-C64</f>
        <v>48492580.439999998</v>
      </c>
      <c r="D65" s="201">
        <f>D63-D64</f>
        <v>2082692.3099999996</v>
      </c>
      <c r="E65" s="203">
        <f>C65+D65</f>
        <v>50575272.75</v>
      </c>
    </row>
    <row r="66" spans="1:5" s="36" customFormat="1" ht="12" thickBot="1" x14ac:dyDescent="0.25">
      <c r="A66" s="99">
        <v>41</v>
      </c>
      <c r="B66" s="91" t="s">
        <v>91</v>
      </c>
      <c r="C66" s="208">
        <v>0</v>
      </c>
      <c r="D66" s="180"/>
      <c r="E66" s="205">
        <v>0</v>
      </c>
    </row>
    <row r="67" spans="1:5" ht="12" thickBot="1" x14ac:dyDescent="0.25">
      <c r="A67" s="99">
        <v>42</v>
      </c>
      <c r="B67" s="77" t="s">
        <v>90</v>
      </c>
      <c r="C67" s="196">
        <f>C65</f>
        <v>48492580.439999998</v>
      </c>
      <c r="D67" s="197">
        <f>D65</f>
        <v>2082692.3099999996</v>
      </c>
      <c r="E67" s="206">
        <f>E65</f>
        <v>50575272.75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 t="s">
        <v>3</v>
      </c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I30" sqref="I30"/>
    </sheetView>
  </sheetViews>
  <sheetFormatPr defaultColWidth="9.140625" defaultRowHeight="12" customHeight="1" x14ac:dyDescent="0.2"/>
  <cols>
    <col min="1" max="1" width="9.140625" style="44"/>
    <col min="2" max="2" width="66.42578125" style="44" customWidth="1"/>
    <col min="3" max="3" width="18.85546875" style="44" customWidth="1"/>
    <col min="4" max="16384" width="9.140625" style="44"/>
  </cols>
  <sheetData>
    <row r="1" spans="1:3" ht="12" customHeight="1" x14ac:dyDescent="0.2">
      <c r="A1" s="41" t="s">
        <v>103</v>
      </c>
      <c r="B1" s="61" t="s">
        <v>101</v>
      </c>
      <c r="C1" s="43"/>
    </row>
    <row r="2" spans="1:3" ht="12" customHeight="1" x14ac:dyDescent="0.2">
      <c r="A2" s="41" t="s">
        <v>102</v>
      </c>
      <c r="B2" s="68">
        <f>'RC'!B2</f>
        <v>45930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143" t="s">
        <v>95</v>
      </c>
      <c r="B4" s="144"/>
      <c r="C4" s="69"/>
    </row>
    <row r="5" spans="1:3" ht="12" customHeight="1" x14ac:dyDescent="0.2">
      <c r="A5" s="49">
        <v>1</v>
      </c>
      <c r="B5" s="141" t="s">
        <v>111</v>
      </c>
      <c r="C5" s="142"/>
    </row>
    <row r="6" spans="1:3" ht="12" customHeight="1" x14ac:dyDescent="0.2">
      <c r="A6" s="49">
        <v>2</v>
      </c>
      <c r="B6" s="132" t="s">
        <v>109</v>
      </c>
      <c r="C6" s="133"/>
    </row>
    <row r="7" spans="1:3" ht="12" customHeight="1" x14ac:dyDescent="0.2">
      <c r="A7" s="49">
        <v>3</v>
      </c>
      <c r="B7" s="132" t="s">
        <v>110</v>
      </c>
      <c r="C7" s="133"/>
    </row>
    <row r="8" spans="1:3" ht="12" customHeight="1" x14ac:dyDescent="0.2">
      <c r="A8" s="49">
        <v>4</v>
      </c>
      <c r="B8" s="132" t="s">
        <v>113</v>
      </c>
      <c r="C8" s="133"/>
    </row>
    <row r="9" spans="1:3" ht="12" customHeight="1" x14ac:dyDescent="0.2">
      <c r="A9" s="49">
        <v>5</v>
      </c>
      <c r="B9" s="132" t="s">
        <v>114</v>
      </c>
      <c r="C9" s="133"/>
    </row>
    <row r="10" spans="1:3" ht="12" customHeight="1" x14ac:dyDescent="0.2">
      <c r="A10" s="54"/>
      <c r="B10" s="57"/>
      <c r="C10" s="67"/>
    </row>
    <row r="11" spans="1:3" ht="12" customHeight="1" x14ac:dyDescent="0.2">
      <c r="A11" s="139" t="s">
        <v>96</v>
      </c>
      <c r="B11" s="140"/>
      <c r="C11" s="70"/>
    </row>
    <row r="12" spans="1:3" ht="12" customHeight="1" x14ac:dyDescent="0.2">
      <c r="A12" s="49">
        <v>1</v>
      </c>
      <c r="B12" s="132" t="s">
        <v>104</v>
      </c>
      <c r="C12" s="133"/>
    </row>
    <row r="13" spans="1:3" ht="12" customHeight="1" x14ac:dyDescent="0.2">
      <c r="A13" s="49">
        <v>2</v>
      </c>
      <c r="B13" s="132"/>
      <c r="C13" s="133"/>
    </row>
    <row r="14" spans="1:3" ht="12" customHeight="1" x14ac:dyDescent="0.2">
      <c r="A14" s="49">
        <v>3</v>
      </c>
      <c r="B14" s="132"/>
      <c r="C14" s="133"/>
    </row>
    <row r="15" spans="1:3" ht="12" customHeight="1" x14ac:dyDescent="0.2">
      <c r="A15" s="49">
        <v>4</v>
      </c>
      <c r="B15" s="132"/>
      <c r="C15" s="133"/>
    </row>
    <row r="16" spans="1:3" ht="12" customHeight="1" x14ac:dyDescent="0.2">
      <c r="A16" s="49">
        <v>5</v>
      </c>
      <c r="B16" s="132"/>
      <c r="C16" s="133"/>
    </row>
    <row r="17" spans="1:3" ht="12" customHeight="1" x14ac:dyDescent="0.2">
      <c r="A17" s="54"/>
      <c r="B17" s="57"/>
      <c r="C17" s="67"/>
    </row>
    <row r="18" spans="1:3" ht="12" customHeight="1" x14ac:dyDescent="0.2">
      <c r="A18" s="135" t="s">
        <v>97</v>
      </c>
      <c r="B18" s="136"/>
      <c r="C18" s="72"/>
    </row>
    <row r="19" spans="1:3" ht="12" customHeight="1" x14ac:dyDescent="0.2">
      <c r="A19" s="49"/>
      <c r="B19" s="51" t="s">
        <v>99</v>
      </c>
      <c r="C19" s="58" t="s">
        <v>100</v>
      </c>
    </row>
    <row r="20" spans="1:3" ht="12" customHeight="1" x14ac:dyDescent="0.2">
      <c r="A20" s="49">
        <v>1</v>
      </c>
      <c r="B20" s="50" t="s">
        <v>105</v>
      </c>
      <c r="C20" s="58">
        <v>100</v>
      </c>
    </row>
    <row r="21" spans="1:3" ht="12" customHeight="1" x14ac:dyDescent="0.2">
      <c r="A21" s="49">
        <v>2</v>
      </c>
      <c r="B21" s="50"/>
      <c r="C21" s="59"/>
    </row>
    <row r="22" spans="1:3" ht="12" customHeight="1" x14ac:dyDescent="0.2">
      <c r="A22" s="49">
        <v>3</v>
      </c>
      <c r="B22" s="50"/>
      <c r="C22" s="59"/>
    </row>
    <row r="23" spans="1:3" ht="12" customHeight="1" x14ac:dyDescent="0.2">
      <c r="A23" s="49">
        <v>4</v>
      </c>
      <c r="B23" s="50"/>
      <c r="C23" s="59"/>
    </row>
    <row r="24" spans="1:3" ht="12" customHeight="1" x14ac:dyDescent="0.2">
      <c r="A24" s="49">
        <v>5</v>
      </c>
      <c r="B24" s="50"/>
      <c r="C24" s="59"/>
    </row>
    <row r="25" spans="1:3" ht="12" customHeight="1" x14ac:dyDescent="0.2">
      <c r="A25" s="49">
        <v>6</v>
      </c>
      <c r="B25" s="50"/>
      <c r="C25" s="59"/>
    </row>
    <row r="26" spans="1:3" ht="12" customHeight="1" x14ac:dyDescent="0.2">
      <c r="A26" s="49">
        <v>7</v>
      </c>
      <c r="B26" s="50"/>
      <c r="C26" s="59"/>
    </row>
    <row r="27" spans="1:3" ht="12" customHeight="1" x14ac:dyDescent="0.2">
      <c r="A27" s="49">
        <v>8</v>
      </c>
      <c r="B27" s="50"/>
      <c r="C27" s="59"/>
    </row>
    <row r="28" spans="1:3" ht="12" customHeight="1" x14ac:dyDescent="0.2">
      <c r="A28" s="49">
        <v>9</v>
      </c>
      <c r="B28" s="50"/>
      <c r="C28" s="59"/>
    </row>
    <row r="29" spans="1:3" ht="12" customHeight="1" x14ac:dyDescent="0.2">
      <c r="A29" s="49">
        <v>10</v>
      </c>
      <c r="B29" s="50"/>
      <c r="C29" s="59"/>
    </row>
    <row r="30" spans="1:3" ht="12" customHeight="1" x14ac:dyDescent="0.2">
      <c r="A30" s="54"/>
      <c r="B30" s="55"/>
      <c r="C30" s="56"/>
    </row>
    <row r="31" spans="1:3" ht="12" customHeight="1" x14ac:dyDescent="0.25">
      <c r="A31" s="137" t="s">
        <v>98</v>
      </c>
      <c r="B31" s="138"/>
      <c r="C31" s="71"/>
    </row>
    <row r="32" spans="1:3" ht="12" customHeight="1" x14ac:dyDescent="0.2">
      <c r="A32" s="49"/>
      <c r="B32" s="51" t="s">
        <v>99</v>
      </c>
      <c r="C32" s="58" t="s">
        <v>100</v>
      </c>
    </row>
    <row r="33" spans="1:3" ht="12" customHeight="1" x14ac:dyDescent="0.2">
      <c r="A33" s="49">
        <v>1</v>
      </c>
      <c r="B33" s="50" t="s">
        <v>105</v>
      </c>
      <c r="C33" s="58">
        <v>100</v>
      </c>
    </row>
    <row r="34" spans="1:3" ht="12" customHeight="1" x14ac:dyDescent="0.2">
      <c r="A34" s="49">
        <v>2</v>
      </c>
      <c r="B34" s="51"/>
      <c r="C34" s="58"/>
    </row>
    <row r="35" spans="1:3" ht="12" customHeight="1" x14ac:dyDescent="0.2">
      <c r="A35" s="49">
        <v>3</v>
      </c>
      <c r="B35" s="51"/>
      <c r="C35" s="58"/>
    </row>
    <row r="36" spans="1:3" ht="12" customHeight="1" x14ac:dyDescent="0.2">
      <c r="A36" s="49">
        <v>4</v>
      </c>
      <c r="B36" s="51"/>
      <c r="C36" s="58"/>
    </row>
    <row r="37" spans="1:3" ht="12" customHeight="1" x14ac:dyDescent="0.2">
      <c r="A37" s="49">
        <v>5</v>
      </c>
      <c r="B37" s="51"/>
      <c r="C37" s="58"/>
    </row>
    <row r="38" spans="1:3" ht="12" customHeight="1" x14ac:dyDescent="0.2">
      <c r="A38" s="49">
        <v>6</v>
      </c>
      <c r="B38" s="51"/>
      <c r="C38" s="58"/>
    </row>
    <row r="39" spans="1:3" ht="12" customHeight="1" x14ac:dyDescent="0.2">
      <c r="A39" s="49">
        <v>7</v>
      </c>
      <c r="B39" s="51"/>
      <c r="C39" s="58"/>
    </row>
    <row r="40" spans="1:3" ht="12" customHeight="1" x14ac:dyDescent="0.2">
      <c r="A40" s="49">
        <v>8</v>
      </c>
      <c r="B40" s="50"/>
      <c r="C40" s="59"/>
    </row>
    <row r="41" spans="1:3" ht="12" customHeight="1" x14ac:dyDescent="0.2">
      <c r="A41" s="49">
        <v>9</v>
      </c>
      <c r="B41" s="50"/>
      <c r="C41" s="59"/>
    </row>
    <row r="42" spans="1:3" ht="12" customHeight="1" thickBot="1" x14ac:dyDescent="0.25">
      <c r="A42" s="52">
        <v>10</v>
      </c>
      <c r="B42" s="53"/>
      <c r="C42" s="60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34" t="s">
        <v>92</v>
      </c>
      <c r="C44" s="134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5:C5"/>
    <mergeCell ref="B6:C6"/>
    <mergeCell ref="B7:C7"/>
    <mergeCell ref="B8:C8"/>
    <mergeCell ref="A4:B4"/>
    <mergeCell ref="B9:C9"/>
    <mergeCell ref="B12:C12"/>
    <mergeCell ref="B13:C13"/>
    <mergeCell ref="B14:C14"/>
    <mergeCell ref="A11:B11"/>
    <mergeCell ref="B15:C15"/>
    <mergeCell ref="B16:C16"/>
    <mergeCell ref="B44:C44"/>
    <mergeCell ref="A18:B18"/>
    <mergeCell ref="A31:B31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bugalteria</cp:lastModifiedBy>
  <cp:lastPrinted>2018-02-06T12:54:27Z</cp:lastPrinted>
  <dcterms:created xsi:type="dcterms:W3CDTF">2018-01-24T12:10:23Z</dcterms:created>
  <dcterms:modified xsi:type="dcterms:W3CDTF">2025-10-27T09:17:32Z</dcterms:modified>
</cp:coreProperties>
</file>